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24915" windowHeight="12840" activeTab="4"/>
  </bookViews>
  <sheets>
    <sheet name="20100202" sheetId="5" r:id="rId1"/>
    <sheet name="20100302" sheetId="6" r:id="rId2"/>
    <sheet name="20100312" sheetId="7" r:id="rId3"/>
    <sheet name="20100406" sheetId="8" r:id="rId4"/>
    <sheet name="20110217" sheetId="9" r:id="rId5"/>
  </sheets>
  <definedNames>
    <definedName name="_xlnm.Print_Area" localSheetId="4">'20110217'!$A$1:$X$66</definedName>
  </definedNames>
  <calcPr calcId="144525"/>
</workbook>
</file>

<file path=xl/calcChain.xml><?xml version="1.0" encoding="utf-8"?>
<calcChain xmlns="http://schemas.openxmlformats.org/spreadsheetml/2006/main">
  <c r="E64" i="9" l="1"/>
  <c r="E63" i="9"/>
  <c r="E62" i="9"/>
  <c r="E61" i="9"/>
  <c r="F61" i="9" s="1"/>
  <c r="F62" i="9" l="1"/>
  <c r="F48" i="9"/>
  <c r="F35" i="9"/>
  <c r="F22" i="9"/>
  <c r="F9" i="9"/>
  <c r="E12" i="9"/>
  <c r="E51" i="9"/>
  <c r="E50" i="9"/>
  <c r="E49" i="9"/>
  <c r="F49" i="9" s="1"/>
  <c r="E48" i="9"/>
  <c r="E38" i="9"/>
  <c r="E37" i="9"/>
  <c r="E36" i="9"/>
  <c r="E35" i="9"/>
  <c r="E25" i="9"/>
  <c r="E24" i="9"/>
  <c r="E23" i="9"/>
  <c r="E22" i="9"/>
  <c r="E11" i="9"/>
  <c r="E10" i="9"/>
  <c r="E9" i="9"/>
  <c r="E12" i="8"/>
  <c r="E11" i="8"/>
  <c r="E10" i="8"/>
  <c r="E9" i="8"/>
  <c r="E12" i="7"/>
  <c r="E11" i="7"/>
  <c r="E10" i="7"/>
  <c r="E9" i="7"/>
  <c r="E24" i="6"/>
  <c r="E23" i="6"/>
  <c r="E22" i="6"/>
  <c r="E21" i="6"/>
  <c r="E12" i="6"/>
  <c r="E11" i="6"/>
  <c r="E10" i="6"/>
  <c r="F10" i="6" s="1"/>
  <c r="E9" i="6"/>
  <c r="E36" i="5"/>
  <c r="E35" i="5"/>
  <c r="E34" i="5"/>
  <c r="F34" i="5" s="1"/>
  <c r="E33" i="5"/>
  <c r="E24" i="5"/>
  <c r="E23" i="5"/>
  <c r="E22" i="5"/>
  <c r="F22" i="5" s="1"/>
  <c r="E21" i="5"/>
  <c r="E12" i="5"/>
  <c r="E11" i="5"/>
  <c r="E10" i="5"/>
  <c r="E9" i="5"/>
  <c r="F36" i="9" l="1"/>
  <c r="F23" i="9"/>
  <c r="F10" i="9"/>
  <c r="F10" i="8"/>
  <c r="F10" i="7"/>
  <c r="F22" i="6"/>
  <c r="F10" i="5"/>
</calcChain>
</file>

<file path=xl/sharedStrings.xml><?xml version="1.0" encoding="utf-8"?>
<sst xmlns="http://schemas.openxmlformats.org/spreadsheetml/2006/main" count="269" uniqueCount="39">
  <si>
    <t>Media</t>
  </si>
  <si>
    <t>Desviación</t>
  </si>
  <si>
    <t>Mínimo</t>
  </si>
  <si>
    <t>Máximo</t>
  </si>
  <si>
    <t>N.º Disparo</t>
  </si>
  <si>
    <t>Velocidad (fps)</t>
  </si>
  <si>
    <t>Arma</t>
  </si>
  <si>
    <t>Casquillo</t>
  </si>
  <si>
    <t>Pistón</t>
  </si>
  <si>
    <t>CCI 500</t>
  </si>
  <si>
    <t>Proyectil</t>
  </si>
  <si>
    <t>Propelente</t>
  </si>
  <si>
    <t>OAL</t>
  </si>
  <si>
    <t>Fecha</t>
  </si>
  <si>
    <t>Calibre</t>
  </si>
  <si>
    <t>9 Parabellum</t>
  </si>
  <si>
    <t>HK USP</t>
  </si>
  <si>
    <t>GFC</t>
  </si>
  <si>
    <t>Cobreado FN</t>
  </si>
  <si>
    <t>Optima A</t>
  </si>
  <si>
    <t>4,2 grain</t>
  </si>
  <si>
    <t>4,4 grain</t>
  </si>
  <si>
    <t>4,6 grain</t>
  </si>
  <si>
    <t>M</t>
  </si>
  <si>
    <t>SB</t>
  </si>
  <si>
    <t>124 grain</t>
  </si>
  <si>
    <t>FMJ</t>
  </si>
  <si>
    <t>Unk.</t>
  </si>
  <si>
    <t>5,0 grain</t>
  </si>
  <si>
    <t>5,3 grain</t>
  </si>
  <si>
    <t>CZ 75 SP-01</t>
  </si>
  <si>
    <t>4,1 grain</t>
  </si>
  <si>
    <t>1,050-1,060</t>
  </si>
  <si>
    <t>4,3 grain</t>
  </si>
  <si>
    <t>4,5 grain</t>
  </si>
  <si>
    <t>4,7 grain</t>
  </si>
  <si>
    <t>9 Luger</t>
  </si>
  <si>
    <t>Vaina</t>
  </si>
  <si>
    <t>4,9 grain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</si>
</sst>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14" xfId="0" applyNumberFormat="1" applyBorder="1"/>
    <xf numFmtId="164" fontId="0" fillId="0" borderId="15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5" xfId="0" applyBorder="1"/>
    <xf numFmtId="0" fontId="0" fillId="0" borderId="16" xfId="0" applyBorder="1"/>
    <xf numFmtId="164" fontId="0" fillId="0" borderId="10" xfId="0" applyNumberFormat="1" applyBorder="1"/>
    <xf numFmtId="10" fontId="0" fillId="0" borderId="9" xfId="0" applyNumberFormat="1" applyBorder="1"/>
    <xf numFmtId="0" fontId="0" fillId="0" borderId="14" xfId="0" applyBorder="1"/>
    <xf numFmtId="164" fontId="0" fillId="0" borderId="16" xfId="0" applyNumberFormat="1" applyBorder="1"/>
    <xf numFmtId="0" fontId="0" fillId="0" borderId="21" xfId="0" applyBorder="1"/>
    <xf numFmtId="0" fontId="0" fillId="0" borderId="20" xfId="0" applyBorder="1"/>
    <xf numFmtId="0" fontId="0" fillId="0" borderId="23" xfId="0" applyNumberFormat="1" applyBorder="1"/>
    <xf numFmtId="0" fontId="0" fillId="0" borderId="24" xfId="0" applyNumberFormat="1" applyBorder="1"/>
    <xf numFmtId="0" fontId="0" fillId="0" borderId="20" xfId="0" applyNumberFormat="1" applyBorder="1"/>
    <xf numFmtId="0" fontId="0" fillId="0" borderId="22" xfId="0" applyNumberForma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64" fontId="0" fillId="0" borderId="15" xfId="0" applyNumberFormat="1" applyFill="1" applyBorder="1"/>
    <xf numFmtId="164" fontId="0" fillId="0" borderId="16" xfId="0" applyNumberFormat="1" applyFill="1" applyBorder="1"/>
    <xf numFmtId="0" fontId="0" fillId="0" borderId="20" xfId="0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0" fontId="0" fillId="0" borderId="29" xfId="0" applyBorder="1"/>
    <xf numFmtId="164" fontId="0" fillId="0" borderId="30" xfId="0" applyNumberFormat="1" applyBorder="1"/>
    <xf numFmtId="0" fontId="0" fillId="0" borderId="31" xfId="0" applyNumberFormat="1" applyBorder="1" applyAlignment="1">
      <alignment horizont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164" fontId="0" fillId="0" borderId="27" xfId="0" applyNumberFormat="1" applyBorder="1"/>
    <xf numFmtId="1" fontId="0" fillId="0" borderId="6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CZ 75</a:t>
            </a:r>
            <a:r>
              <a:rPr lang="es-ES" baseline="0"/>
              <a:t> SP-01/Óptima A/OAL 1,050-1,060</a:t>
            </a:r>
            <a:endParaRPr lang="es-E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'20110217'!$F$7</c:f>
              <c:strCache>
                <c:ptCount val="1"/>
                <c:pt idx="0">
                  <c:v>4,1 grain</c:v>
                </c:pt>
              </c:strCache>
            </c:strRef>
          </c:tx>
          <c:spPr>
            <a:ln>
              <a:noFill/>
            </a:ln>
          </c:spPr>
          <c:cat>
            <c:strLit>
              <c:ptCount val="1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Media</c:v>
              </c:pt>
              <c:pt idx="11">
                <c:v>Desv.</c:v>
              </c:pt>
              <c:pt idx="12">
                <c:v>%</c:v>
              </c:pt>
              <c:pt idx="13">
                <c:v>Máximo</c:v>
              </c:pt>
              <c:pt idx="14">
                <c:v>Mínimo</c:v>
              </c:pt>
            </c:strLit>
          </c:cat>
          <c:val>
            <c:numRef>
              <c:f>'20110217'!$B$4:$B$13</c:f>
              <c:numCache>
                <c:formatCode>0.0</c:formatCode>
                <c:ptCount val="10"/>
                <c:pt idx="0">
                  <c:v>834.2</c:v>
                </c:pt>
                <c:pt idx="1">
                  <c:v>859.6</c:v>
                </c:pt>
                <c:pt idx="2">
                  <c:v>889.4</c:v>
                </c:pt>
                <c:pt idx="3">
                  <c:v>850.9</c:v>
                </c:pt>
                <c:pt idx="4">
                  <c:v>859.3</c:v>
                </c:pt>
                <c:pt idx="5">
                  <c:v>837.7</c:v>
                </c:pt>
                <c:pt idx="6">
                  <c:v>884.5</c:v>
                </c:pt>
                <c:pt idx="7">
                  <c:v>883.4</c:v>
                </c:pt>
                <c:pt idx="8">
                  <c:v>870.8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'20110217'!$F$20</c:f>
              <c:strCache>
                <c:ptCount val="1"/>
                <c:pt idx="0">
                  <c:v>4,3 grain</c:v>
                </c:pt>
              </c:strCache>
            </c:strRef>
          </c:tx>
          <c:spPr>
            <a:ln>
              <a:noFill/>
            </a:ln>
          </c:spPr>
          <c:cat>
            <c:strLit>
              <c:ptCount val="1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Media</c:v>
              </c:pt>
              <c:pt idx="11">
                <c:v>Desv.</c:v>
              </c:pt>
              <c:pt idx="12">
                <c:v>%</c:v>
              </c:pt>
              <c:pt idx="13">
                <c:v>Máximo</c:v>
              </c:pt>
              <c:pt idx="14">
                <c:v>Mínimo</c:v>
              </c:pt>
            </c:strLit>
          </c:cat>
          <c:val>
            <c:numRef>
              <c:f>'20110217'!$B$17:$B$26</c:f>
              <c:numCache>
                <c:formatCode>0.0</c:formatCode>
                <c:ptCount val="10"/>
                <c:pt idx="0">
                  <c:v>884.9</c:v>
                </c:pt>
                <c:pt idx="1">
                  <c:v>865.1</c:v>
                </c:pt>
                <c:pt idx="2">
                  <c:v>915.5</c:v>
                </c:pt>
                <c:pt idx="3">
                  <c:v>904.3</c:v>
                </c:pt>
                <c:pt idx="4">
                  <c:v>912.8</c:v>
                </c:pt>
                <c:pt idx="5">
                  <c:v>889.6</c:v>
                </c:pt>
                <c:pt idx="6">
                  <c:v>898.1</c:v>
                </c:pt>
                <c:pt idx="7">
                  <c:v>917.1</c:v>
                </c:pt>
                <c:pt idx="8">
                  <c:v>911.5</c:v>
                </c:pt>
                <c:pt idx="9">
                  <c:v>913.9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'20110217'!$F$33</c:f>
              <c:strCache>
                <c:ptCount val="1"/>
                <c:pt idx="0">
                  <c:v>4,5 grain</c:v>
                </c:pt>
              </c:strCache>
            </c:strRef>
          </c:tx>
          <c:spPr>
            <a:ln>
              <a:noFill/>
            </a:ln>
          </c:spPr>
          <c:cat>
            <c:strLit>
              <c:ptCount val="1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Media</c:v>
              </c:pt>
              <c:pt idx="11">
                <c:v>Desv.</c:v>
              </c:pt>
              <c:pt idx="12">
                <c:v>%</c:v>
              </c:pt>
              <c:pt idx="13">
                <c:v>Máximo</c:v>
              </c:pt>
              <c:pt idx="14">
                <c:v>Mínimo</c:v>
              </c:pt>
            </c:strLit>
          </c:cat>
          <c:val>
            <c:numRef>
              <c:f>'20110217'!$B$30:$B$39</c:f>
              <c:numCache>
                <c:formatCode>0.0</c:formatCode>
                <c:ptCount val="10"/>
                <c:pt idx="0">
                  <c:v>966.9</c:v>
                </c:pt>
                <c:pt idx="1">
                  <c:v>959.8</c:v>
                </c:pt>
                <c:pt idx="2">
                  <c:v>910.5</c:v>
                </c:pt>
                <c:pt idx="3">
                  <c:v>951.7</c:v>
                </c:pt>
                <c:pt idx="4">
                  <c:v>946.1</c:v>
                </c:pt>
                <c:pt idx="5">
                  <c:v>948.4</c:v>
                </c:pt>
                <c:pt idx="6">
                  <c:v>938.3</c:v>
                </c:pt>
                <c:pt idx="7">
                  <c:v>992.2</c:v>
                </c:pt>
                <c:pt idx="8">
                  <c:v>963.3</c:v>
                </c:pt>
                <c:pt idx="9">
                  <c:v>959.3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'20110217'!$F$46</c:f>
              <c:strCache>
                <c:ptCount val="1"/>
                <c:pt idx="0">
                  <c:v>4,7 grain</c:v>
                </c:pt>
              </c:strCache>
            </c:strRef>
          </c:tx>
          <c:spPr>
            <a:ln>
              <a:noFill/>
            </a:ln>
          </c:spPr>
          <c:cat>
            <c:strLit>
              <c:ptCount val="1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Media</c:v>
              </c:pt>
              <c:pt idx="11">
                <c:v>Desv.</c:v>
              </c:pt>
              <c:pt idx="12">
                <c:v>%</c:v>
              </c:pt>
              <c:pt idx="13">
                <c:v>Máximo</c:v>
              </c:pt>
              <c:pt idx="14">
                <c:v>Mínimo</c:v>
              </c:pt>
            </c:strLit>
          </c:cat>
          <c:val>
            <c:numRef>
              <c:f>'20110217'!$B$43:$B$52</c:f>
              <c:numCache>
                <c:formatCode>0.0</c:formatCode>
                <c:ptCount val="10"/>
                <c:pt idx="0">
                  <c:v>1007</c:v>
                </c:pt>
                <c:pt idx="1">
                  <c:v>995.9</c:v>
                </c:pt>
                <c:pt idx="2">
                  <c:v>982.3</c:v>
                </c:pt>
                <c:pt idx="3">
                  <c:v>1008</c:v>
                </c:pt>
                <c:pt idx="4">
                  <c:v>963.7</c:v>
                </c:pt>
                <c:pt idx="5">
                  <c:v>961.9</c:v>
                </c:pt>
                <c:pt idx="6">
                  <c:v>998</c:v>
                </c:pt>
                <c:pt idx="7">
                  <c:v>969.4</c:v>
                </c:pt>
                <c:pt idx="8">
                  <c:v>982.6</c:v>
                </c:pt>
                <c:pt idx="9">
                  <c:v>947.7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'20110217'!$F$59</c:f>
              <c:strCache>
                <c:ptCount val="1"/>
                <c:pt idx="0">
                  <c:v>4,9 grain</c:v>
                </c:pt>
              </c:strCache>
            </c:strRef>
          </c:tx>
          <c:spPr>
            <a:ln w="28575">
              <a:noFill/>
            </a:ln>
          </c:spPr>
          <c:val>
            <c:numRef>
              <c:f>'20110217'!$B$56:$B$65</c:f>
              <c:numCache>
                <c:formatCode>0.0</c:formatCode>
                <c:ptCount val="10"/>
                <c:pt idx="0">
                  <c:v>1032</c:v>
                </c:pt>
                <c:pt idx="1">
                  <c:v>1021</c:v>
                </c:pt>
                <c:pt idx="2">
                  <c:v>1008</c:v>
                </c:pt>
                <c:pt idx="3">
                  <c:v>1018</c:v>
                </c:pt>
                <c:pt idx="4">
                  <c:v>1035</c:v>
                </c:pt>
                <c:pt idx="5">
                  <c:v>1067</c:v>
                </c:pt>
                <c:pt idx="6">
                  <c:v>956.2</c:v>
                </c:pt>
                <c:pt idx="7">
                  <c:v>1022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745216"/>
        <c:axId val="40759296"/>
      </c:lineChart>
      <c:catAx>
        <c:axId val="40745216"/>
        <c:scaling>
          <c:orientation val="minMax"/>
        </c:scaling>
        <c:delete val="0"/>
        <c:axPos val="b"/>
        <c:minorGridlines/>
        <c:numFmt formatCode="General" sourceLinked="1"/>
        <c:majorTickMark val="in"/>
        <c:minorTickMark val="none"/>
        <c:tickLblPos val="nextTo"/>
        <c:crossAx val="40759296"/>
        <c:crosses val="autoZero"/>
        <c:auto val="1"/>
        <c:lblAlgn val="ctr"/>
        <c:lblOffset val="100"/>
        <c:noMultiLvlLbl val="0"/>
      </c:catAx>
      <c:valAx>
        <c:axId val="40759296"/>
        <c:scaling>
          <c:orientation val="minMax"/>
          <c:max val="1070"/>
          <c:min val="830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Velocidad</a:t>
                </a:r>
                <a:r>
                  <a:rPr lang="es-ES" baseline="0"/>
                  <a:t> (fps)</a:t>
                </a:r>
                <a:endParaRPr lang="es-ES"/>
              </a:p>
            </c:rich>
          </c:tx>
          <c:layout/>
          <c:overlay val="0"/>
        </c:title>
        <c:numFmt formatCode="0.0" sourceLinked="1"/>
        <c:majorTickMark val="cross"/>
        <c:minorTickMark val="cross"/>
        <c:tickLblPos val="nextTo"/>
        <c:crossAx val="40745216"/>
        <c:crosses val="autoZero"/>
        <c:crossBetween val="between"/>
        <c:majorUnit val="10"/>
        <c:minorUnit val="5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409574</xdr:colOff>
      <xdr:row>1</xdr:row>
      <xdr:rowOff>0</xdr:rowOff>
    </xdr:from>
    <xdr:to>
      <xdr:col>23</xdr:col>
      <xdr:colOff>0</xdr:colOff>
      <xdr:row>64</xdr:row>
      <xdr:rowOff>180975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7" sqref="E7"/>
    </sheetView>
  </sheetViews>
  <sheetFormatPr baseColWidth="10" defaultRowHeight="15" x14ac:dyDescent="0.25"/>
  <cols>
    <col min="1" max="1" width="11" bestFit="1" customWidth="1"/>
    <col min="2" max="2" width="14.42578125" bestFit="1" customWidth="1"/>
    <col min="3" max="3" width="4.28515625" bestFit="1" customWidth="1"/>
    <col min="4" max="4" width="11" bestFit="1" customWidth="1"/>
    <col min="5" max="5" width="12.5703125" bestFit="1" customWidth="1"/>
    <col min="6" max="6" width="8.42578125" bestFit="1" customWidth="1"/>
    <col min="7" max="7" width="5.5703125" bestFit="1" customWidth="1"/>
  </cols>
  <sheetData>
    <row r="1" spans="1:7" ht="15.75" thickBot="1" x14ac:dyDescent="0.3"/>
    <row r="2" spans="1:7" ht="16.5" thickTop="1" thickBot="1" x14ac:dyDescent="0.3">
      <c r="A2" s="3" t="s">
        <v>13</v>
      </c>
      <c r="B2" s="4">
        <v>20100202</v>
      </c>
      <c r="C2" s="26"/>
      <c r="D2" s="25" t="s">
        <v>14</v>
      </c>
      <c r="E2" s="1" t="s">
        <v>15</v>
      </c>
      <c r="F2" s="1"/>
      <c r="G2" s="2"/>
    </row>
    <row r="3" spans="1:7" ht="16.5" thickTop="1" thickBot="1" x14ac:dyDescent="0.3">
      <c r="A3" s="5" t="s">
        <v>4</v>
      </c>
      <c r="B3" s="23" t="s">
        <v>5</v>
      </c>
      <c r="C3" s="26" t="s">
        <v>23</v>
      </c>
      <c r="D3" s="16" t="s">
        <v>6</v>
      </c>
      <c r="E3" s="6" t="s">
        <v>16</v>
      </c>
      <c r="F3" s="6"/>
      <c r="G3" s="7"/>
    </row>
    <row r="4" spans="1:7" ht="15.75" thickTop="1" x14ac:dyDescent="0.25">
      <c r="A4" s="8">
        <v>1</v>
      </c>
      <c r="B4" s="15">
        <v>790.5</v>
      </c>
      <c r="C4" s="27">
        <v>0</v>
      </c>
      <c r="D4" s="17" t="s">
        <v>7</v>
      </c>
      <c r="E4" s="9" t="s">
        <v>17</v>
      </c>
      <c r="F4" s="9"/>
      <c r="G4" s="10"/>
    </row>
    <row r="5" spans="1:7" x14ac:dyDescent="0.25">
      <c r="A5" s="8">
        <v>2</v>
      </c>
      <c r="B5" s="15">
        <v>786</v>
      </c>
      <c r="C5" s="27">
        <v>1</v>
      </c>
      <c r="D5" s="17" t="s">
        <v>8</v>
      </c>
      <c r="E5" s="9" t="s">
        <v>9</v>
      </c>
      <c r="F5" s="9"/>
      <c r="G5" s="10"/>
    </row>
    <row r="6" spans="1:7" x14ac:dyDescent="0.25">
      <c r="A6" s="8">
        <v>3</v>
      </c>
      <c r="B6" s="15">
        <v>723.9</v>
      </c>
      <c r="C6" s="27">
        <v>0</v>
      </c>
      <c r="D6" s="17" t="s">
        <v>10</v>
      </c>
      <c r="E6" s="9" t="s">
        <v>18</v>
      </c>
      <c r="F6" s="9"/>
      <c r="G6" s="10"/>
    </row>
    <row r="7" spans="1:7" x14ac:dyDescent="0.25">
      <c r="A7" s="8">
        <v>4</v>
      </c>
      <c r="B7" s="15">
        <v>711.3</v>
      </c>
      <c r="C7" s="27">
        <v>0</v>
      </c>
      <c r="D7" s="17" t="s">
        <v>11</v>
      </c>
      <c r="E7" s="9" t="s">
        <v>19</v>
      </c>
      <c r="F7" s="9" t="s">
        <v>20</v>
      </c>
      <c r="G7" s="21"/>
    </row>
    <row r="8" spans="1:7" ht="15.75" thickBot="1" x14ac:dyDescent="0.3">
      <c r="A8" s="8">
        <v>5</v>
      </c>
      <c r="B8" s="15"/>
      <c r="C8" s="27"/>
      <c r="D8" s="18" t="s">
        <v>12</v>
      </c>
      <c r="E8" s="12">
        <v>1.1399999999999999</v>
      </c>
      <c r="F8" s="12"/>
      <c r="G8" s="13"/>
    </row>
    <row r="9" spans="1:7" ht="15.75" thickTop="1" x14ac:dyDescent="0.25">
      <c r="A9" s="8">
        <v>6</v>
      </c>
      <c r="B9" s="15"/>
      <c r="C9" s="27"/>
      <c r="D9" s="16" t="s">
        <v>0</v>
      </c>
      <c r="E9" s="14">
        <f>AVERAGE(B4:B14)</f>
        <v>752.92499999999995</v>
      </c>
      <c r="F9" s="6"/>
      <c r="G9" s="7"/>
    </row>
    <row r="10" spans="1:7" x14ac:dyDescent="0.25">
      <c r="A10" s="8">
        <v>7</v>
      </c>
      <c r="B10" s="15"/>
      <c r="C10" s="27"/>
      <c r="D10" s="17" t="s">
        <v>1</v>
      </c>
      <c r="E10" s="15">
        <f>STDEV(B4:B14)</f>
        <v>41.153888030172823</v>
      </c>
      <c r="F10" s="22">
        <f>E10/E9</f>
        <v>5.4658681847691105E-2</v>
      </c>
      <c r="G10" s="10"/>
    </row>
    <row r="11" spans="1:7" x14ac:dyDescent="0.25">
      <c r="A11" s="8">
        <v>8</v>
      </c>
      <c r="B11" s="15"/>
      <c r="C11" s="27"/>
      <c r="D11" s="17" t="s">
        <v>2</v>
      </c>
      <c r="E11" s="15">
        <f>MIN(B4:B14)</f>
        <v>711.3</v>
      </c>
      <c r="F11" s="9"/>
      <c r="G11" s="10"/>
    </row>
    <row r="12" spans="1:7" x14ac:dyDescent="0.25">
      <c r="A12" s="8">
        <v>9</v>
      </c>
      <c r="B12" s="15"/>
      <c r="C12" s="27"/>
      <c r="D12" s="17" t="s">
        <v>3</v>
      </c>
      <c r="E12" s="15">
        <f>MAX(B4:B14)</f>
        <v>790.5</v>
      </c>
      <c r="F12" s="9"/>
      <c r="G12" s="10"/>
    </row>
    <row r="13" spans="1:7" x14ac:dyDescent="0.25">
      <c r="A13" s="8">
        <v>10</v>
      </c>
      <c r="B13" s="15"/>
      <c r="C13" s="27"/>
      <c r="D13" s="17"/>
      <c r="E13" s="19"/>
      <c r="F13" s="9"/>
      <c r="G13" s="10"/>
    </row>
    <row r="14" spans="1:7" ht="15.75" thickBot="1" x14ac:dyDescent="0.3">
      <c r="A14" s="11">
        <v>11</v>
      </c>
      <c r="B14" s="24"/>
      <c r="C14" s="28"/>
      <c r="D14" s="18"/>
      <c r="E14" s="20"/>
      <c r="F14" s="12"/>
      <c r="G14" s="13"/>
    </row>
    <row r="15" spans="1:7" ht="16.5" thickTop="1" thickBot="1" x14ac:dyDescent="0.3">
      <c r="A15" s="5" t="s">
        <v>4</v>
      </c>
      <c r="B15" s="23" t="s">
        <v>5</v>
      </c>
      <c r="C15" s="29" t="s">
        <v>23</v>
      </c>
      <c r="D15" s="16" t="s">
        <v>6</v>
      </c>
      <c r="E15" s="6" t="s">
        <v>16</v>
      </c>
      <c r="F15" s="6"/>
      <c r="G15" s="7"/>
    </row>
    <row r="16" spans="1:7" ht="15.75" thickTop="1" x14ac:dyDescent="0.25">
      <c r="A16" s="8">
        <v>1</v>
      </c>
      <c r="B16" s="15">
        <v>858.3</v>
      </c>
      <c r="C16" s="30">
        <v>1</v>
      </c>
      <c r="D16" s="17" t="s">
        <v>7</v>
      </c>
      <c r="E16" s="9" t="s">
        <v>17</v>
      </c>
      <c r="F16" s="9"/>
      <c r="G16" s="10"/>
    </row>
    <row r="17" spans="1:7" x14ac:dyDescent="0.25">
      <c r="A17" s="8">
        <v>2</v>
      </c>
      <c r="B17" s="15">
        <v>856.9</v>
      </c>
      <c r="C17" s="27">
        <v>1</v>
      </c>
      <c r="D17" s="17" t="s">
        <v>8</v>
      </c>
      <c r="E17" s="9" t="s">
        <v>9</v>
      </c>
      <c r="F17" s="9"/>
      <c r="G17" s="10"/>
    </row>
    <row r="18" spans="1:7" x14ac:dyDescent="0.25">
      <c r="A18" s="8">
        <v>3</v>
      </c>
      <c r="B18" s="15">
        <v>862.9</v>
      </c>
      <c r="C18" s="27">
        <v>1</v>
      </c>
      <c r="D18" s="17" t="s">
        <v>10</v>
      </c>
      <c r="E18" s="9" t="s">
        <v>18</v>
      </c>
      <c r="F18" s="9"/>
      <c r="G18" s="10"/>
    </row>
    <row r="19" spans="1:7" x14ac:dyDescent="0.25">
      <c r="A19" s="8">
        <v>4</v>
      </c>
      <c r="B19" s="15">
        <v>796.2</v>
      </c>
      <c r="C19" s="27">
        <v>1</v>
      </c>
      <c r="D19" s="17" t="s">
        <v>11</v>
      </c>
      <c r="E19" s="9" t="s">
        <v>19</v>
      </c>
      <c r="F19" s="9" t="s">
        <v>21</v>
      </c>
      <c r="G19" s="21"/>
    </row>
    <row r="20" spans="1:7" ht="15.75" thickBot="1" x14ac:dyDescent="0.3">
      <c r="A20" s="8">
        <v>5</v>
      </c>
      <c r="B20" s="15">
        <v>799.9</v>
      </c>
      <c r="C20" s="27">
        <v>1</v>
      </c>
      <c r="D20" s="18" t="s">
        <v>12</v>
      </c>
      <c r="E20" s="12">
        <v>1.1399999999999999</v>
      </c>
      <c r="F20" s="12"/>
      <c r="G20" s="13"/>
    </row>
    <row r="21" spans="1:7" ht="15.75" thickTop="1" x14ac:dyDescent="0.25">
      <c r="A21" s="8">
        <v>6</v>
      </c>
      <c r="B21" s="15">
        <v>820.6</v>
      </c>
      <c r="C21" s="27">
        <v>1</v>
      </c>
      <c r="D21" s="16" t="s">
        <v>0</v>
      </c>
      <c r="E21" s="14">
        <f>AVERAGE(B16:B26)</f>
        <v>832.4666666666667</v>
      </c>
      <c r="F21" s="6"/>
      <c r="G21" s="7"/>
    </row>
    <row r="22" spans="1:7" x14ac:dyDescent="0.25">
      <c r="A22" s="8">
        <v>7</v>
      </c>
      <c r="B22" s="15"/>
      <c r="C22" s="27"/>
      <c r="D22" s="17" t="s">
        <v>1</v>
      </c>
      <c r="E22" s="15">
        <f>STDEV(B16:B26)</f>
        <v>30.682937712459434</v>
      </c>
      <c r="F22" s="22">
        <f>E22/E21</f>
        <v>3.6857857426675064E-2</v>
      </c>
      <c r="G22" s="10"/>
    </row>
    <row r="23" spans="1:7" x14ac:dyDescent="0.25">
      <c r="A23" s="8">
        <v>8</v>
      </c>
      <c r="B23" s="15"/>
      <c r="C23" s="27"/>
      <c r="D23" s="17" t="s">
        <v>2</v>
      </c>
      <c r="E23" s="15">
        <f>MIN(B16:B26)</f>
        <v>796.2</v>
      </c>
      <c r="F23" s="9"/>
      <c r="G23" s="10"/>
    </row>
    <row r="24" spans="1:7" x14ac:dyDescent="0.25">
      <c r="A24" s="8">
        <v>9</v>
      </c>
      <c r="B24" s="15"/>
      <c r="C24" s="27"/>
      <c r="D24" s="17" t="s">
        <v>3</v>
      </c>
      <c r="E24" s="15">
        <f>MAX(B16:B26)</f>
        <v>862.9</v>
      </c>
      <c r="F24" s="9"/>
      <c r="G24" s="10"/>
    </row>
    <row r="25" spans="1:7" x14ac:dyDescent="0.25">
      <c r="A25" s="8">
        <v>10</v>
      </c>
      <c r="B25" s="15"/>
      <c r="C25" s="27"/>
      <c r="D25" s="17"/>
      <c r="E25" s="19"/>
      <c r="F25" s="9"/>
      <c r="G25" s="10"/>
    </row>
    <row r="26" spans="1:7" ht="15.75" thickBot="1" x14ac:dyDescent="0.3">
      <c r="A26" s="11">
        <v>11</v>
      </c>
      <c r="B26" s="24"/>
      <c r="C26" s="28"/>
      <c r="D26" s="18"/>
      <c r="E26" s="20"/>
      <c r="F26" s="12"/>
      <c r="G26" s="13"/>
    </row>
    <row r="27" spans="1:7" ht="16.5" thickTop="1" thickBot="1" x14ac:dyDescent="0.3">
      <c r="A27" s="5" t="s">
        <v>4</v>
      </c>
      <c r="B27" s="23" t="s">
        <v>5</v>
      </c>
      <c r="C27" s="29" t="s">
        <v>23</v>
      </c>
      <c r="D27" s="16" t="s">
        <v>6</v>
      </c>
      <c r="E27" s="6" t="s">
        <v>16</v>
      </c>
      <c r="F27" s="6"/>
      <c r="G27" s="7"/>
    </row>
    <row r="28" spans="1:7" ht="15.75" thickTop="1" x14ac:dyDescent="0.25">
      <c r="A28" s="8">
        <v>1</v>
      </c>
      <c r="B28" s="15">
        <v>902</v>
      </c>
      <c r="C28" s="30">
        <v>1</v>
      </c>
      <c r="D28" s="17" t="s">
        <v>7</v>
      </c>
      <c r="E28" s="9" t="s">
        <v>17</v>
      </c>
      <c r="F28" s="9"/>
      <c r="G28" s="10"/>
    </row>
    <row r="29" spans="1:7" x14ac:dyDescent="0.25">
      <c r="A29" s="8">
        <v>2</v>
      </c>
      <c r="B29" s="15">
        <v>885.7</v>
      </c>
      <c r="C29" s="27">
        <v>1</v>
      </c>
      <c r="D29" s="17" t="s">
        <v>8</v>
      </c>
      <c r="E29" s="9" t="s">
        <v>9</v>
      </c>
      <c r="F29" s="9"/>
      <c r="G29" s="10"/>
    </row>
    <row r="30" spans="1:7" x14ac:dyDescent="0.25">
      <c r="A30" s="8">
        <v>3</v>
      </c>
      <c r="B30" s="15">
        <v>887.2</v>
      </c>
      <c r="C30" s="27">
        <v>1</v>
      </c>
      <c r="D30" s="17" t="s">
        <v>10</v>
      </c>
      <c r="E30" s="9" t="s">
        <v>18</v>
      </c>
      <c r="F30" s="9"/>
      <c r="G30" s="10"/>
    </row>
    <row r="31" spans="1:7" x14ac:dyDescent="0.25">
      <c r="A31" s="8">
        <v>4</v>
      </c>
      <c r="B31" s="15">
        <v>893.4</v>
      </c>
      <c r="C31" s="27">
        <v>1</v>
      </c>
      <c r="D31" s="17" t="s">
        <v>11</v>
      </c>
      <c r="E31" s="9" t="s">
        <v>19</v>
      </c>
      <c r="F31" s="9" t="s">
        <v>22</v>
      </c>
      <c r="G31" s="21"/>
    </row>
    <row r="32" spans="1:7" ht="15.75" thickBot="1" x14ac:dyDescent="0.3">
      <c r="A32" s="8">
        <v>5</v>
      </c>
      <c r="B32" s="15">
        <v>870.6</v>
      </c>
      <c r="C32" s="27">
        <v>1</v>
      </c>
      <c r="D32" s="18" t="s">
        <v>12</v>
      </c>
      <c r="E32" s="12">
        <v>1.1399999999999999</v>
      </c>
      <c r="F32" s="12"/>
      <c r="G32" s="13"/>
    </row>
    <row r="33" spans="1:7" ht="15.75" thickTop="1" x14ac:dyDescent="0.25">
      <c r="A33" s="8">
        <v>6</v>
      </c>
      <c r="B33" s="15">
        <v>870.6</v>
      </c>
      <c r="C33" s="27">
        <v>1</v>
      </c>
      <c r="D33" s="16" t="s">
        <v>0</v>
      </c>
      <c r="E33" s="14">
        <f>AVERAGE(B28:B38)</f>
        <v>884.91666666666686</v>
      </c>
      <c r="F33" s="6"/>
      <c r="G33" s="7"/>
    </row>
    <row r="34" spans="1:7" x14ac:dyDescent="0.25">
      <c r="A34" s="8">
        <v>7</v>
      </c>
      <c r="B34" s="15"/>
      <c r="C34" s="27"/>
      <c r="D34" s="17" t="s">
        <v>1</v>
      </c>
      <c r="E34" s="15">
        <f>STDEV(B28:B38)</f>
        <v>12.486539419177213</v>
      </c>
      <c r="F34" s="22">
        <f>E34/E33</f>
        <v>1.4110412753566863E-2</v>
      </c>
      <c r="G34" s="10"/>
    </row>
    <row r="35" spans="1:7" x14ac:dyDescent="0.25">
      <c r="A35" s="8">
        <v>8</v>
      </c>
      <c r="B35" s="15"/>
      <c r="C35" s="27"/>
      <c r="D35" s="17" t="s">
        <v>2</v>
      </c>
      <c r="E35" s="15">
        <f>MIN(B28:B38)</f>
        <v>870.6</v>
      </c>
      <c r="F35" s="9"/>
      <c r="G35" s="10"/>
    </row>
    <row r="36" spans="1:7" x14ac:dyDescent="0.25">
      <c r="A36" s="8">
        <v>9</v>
      </c>
      <c r="B36" s="15"/>
      <c r="C36" s="27"/>
      <c r="D36" s="17" t="s">
        <v>3</v>
      </c>
      <c r="E36" s="15">
        <f>MAX(B28:B38)</f>
        <v>902</v>
      </c>
      <c r="F36" s="9"/>
      <c r="G36" s="10"/>
    </row>
    <row r="37" spans="1:7" x14ac:dyDescent="0.25">
      <c r="A37" s="8">
        <v>10</v>
      </c>
      <c r="B37" s="15"/>
      <c r="C37" s="27"/>
      <c r="D37" s="17"/>
      <c r="E37" s="19"/>
      <c r="F37" s="9"/>
      <c r="G37" s="10"/>
    </row>
    <row r="38" spans="1:7" ht="15.75" thickBot="1" x14ac:dyDescent="0.3">
      <c r="A38" s="11">
        <v>11</v>
      </c>
      <c r="B38" s="24"/>
      <c r="C38" s="28"/>
      <c r="D38" s="18"/>
      <c r="E38" s="20"/>
      <c r="F38" s="12"/>
      <c r="G38" s="13"/>
    </row>
    <row r="39" spans="1:7" ht="15.75" thickTop="1" x14ac:dyDescent="0.25"/>
  </sheetData>
  <conditionalFormatting sqref="C4:C14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C16:C26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C28:C38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L23" sqref="L23"/>
    </sheetView>
  </sheetViews>
  <sheetFormatPr baseColWidth="10" defaultRowHeight="15" x14ac:dyDescent="0.25"/>
  <cols>
    <col min="1" max="1" width="11" bestFit="1" customWidth="1"/>
    <col min="2" max="2" width="14.42578125" bestFit="1" customWidth="1"/>
    <col min="3" max="3" width="4.28515625" bestFit="1" customWidth="1"/>
    <col min="4" max="4" width="11" bestFit="1" customWidth="1"/>
    <col min="5" max="5" width="12.5703125" bestFit="1" customWidth="1"/>
    <col min="6" max="6" width="8.42578125" bestFit="1" customWidth="1"/>
    <col min="7" max="7" width="5.5703125" bestFit="1" customWidth="1"/>
    <col min="11" max="11" width="4.28515625" bestFit="1" customWidth="1"/>
  </cols>
  <sheetData>
    <row r="1" spans="1:7" ht="15.75" thickBot="1" x14ac:dyDescent="0.3"/>
    <row r="2" spans="1:7" ht="16.5" thickTop="1" thickBot="1" x14ac:dyDescent="0.3">
      <c r="A2" s="3" t="s">
        <v>13</v>
      </c>
      <c r="B2" s="4">
        <v>20100302</v>
      </c>
      <c r="C2" s="26"/>
      <c r="D2" s="25" t="s">
        <v>14</v>
      </c>
      <c r="E2" s="1" t="s">
        <v>15</v>
      </c>
      <c r="F2" s="1"/>
      <c r="G2" s="2"/>
    </row>
    <row r="3" spans="1:7" ht="16.5" thickTop="1" thickBot="1" x14ac:dyDescent="0.3">
      <c r="A3" s="5" t="s">
        <v>4</v>
      </c>
      <c r="B3" s="23" t="s">
        <v>5</v>
      </c>
      <c r="C3" s="26" t="s">
        <v>23</v>
      </c>
      <c r="D3" s="16" t="s">
        <v>6</v>
      </c>
      <c r="E3" s="6" t="s">
        <v>16</v>
      </c>
      <c r="F3" s="6"/>
      <c r="G3" s="7"/>
    </row>
    <row r="4" spans="1:7" ht="15.75" thickTop="1" x14ac:dyDescent="0.25">
      <c r="A4" s="8">
        <v>1</v>
      </c>
      <c r="B4" s="15">
        <v>912.7</v>
      </c>
      <c r="C4" s="27">
        <v>1</v>
      </c>
      <c r="D4" s="17" t="s">
        <v>7</v>
      </c>
      <c r="E4" s="9" t="s">
        <v>17</v>
      </c>
      <c r="F4" s="9"/>
      <c r="G4" s="10"/>
    </row>
    <row r="5" spans="1:7" x14ac:dyDescent="0.25">
      <c r="A5" s="8">
        <v>2</v>
      </c>
      <c r="B5" s="15">
        <v>956.5</v>
      </c>
      <c r="C5" s="27">
        <v>1</v>
      </c>
      <c r="D5" s="17" t="s">
        <v>8</v>
      </c>
      <c r="E5" s="9" t="s">
        <v>9</v>
      </c>
      <c r="F5" s="9"/>
      <c r="G5" s="10"/>
    </row>
    <row r="6" spans="1:7" x14ac:dyDescent="0.25">
      <c r="A6" s="8">
        <v>3</v>
      </c>
      <c r="B6" s="15">
        <v>892.9</v>
      </c>
      <c r="C6" s="27">
        <v>1</v>
      </c>
      <c r="D6" s="17" t="s">
        <v>10</v>
      </c>
      <c r="E6" s="9" t="s">
        <v>18</v>
      </c>
      <c r="F6" s="9" t="s">
        <v>25</v>
      </c>
      <c r="G6" s="10"/>
    </row>
    <row r="7" spans="1:7" x14ac:dyDescent="0.25">
      <c r="A7" s="8">
        <v>4</v>
      </c>
      <c r="B7" s="15">
        <v>889</v>
      </c>
      <c r="C7" s="27">
        <v>1</v>
      </c>
      <c r="D7" s="17" t="s">
        <v>11</v>
      </c>
      <c r="E7" s="9" t="s">
        <v>19</v>
      </c>
      <c r="F7" s="9" t="s">
        <v>22</v>
      </c>
      <c r="G7" s="21"/>
    </row>
    <row r="8" spans="1:7" ht="15.75" thickBot="1" x14ac:dyDescent="0.3">
      <c r="A8" s="8">
        <v>5</v>
      </c>
      <c r="B8" s="15">
        <v>885.8</v>
      </c>
      <c r="C8" s="27">
        <v>1</v>
      </c>
      <c r="D8" s="18" t="s">
        <v>12</v>
      </c>
      <c r="E8" s="12">
        <v>1.1100000000000001</v>
      </c>
      <c r="F8" s="12"/>
      <c r="G8" s="13"/>
    </row>
    <row r="9" spans="1:7" ht="15.75" thickTop="1" x14ac:dyDescent="0.25">
      <c r="A9" s="8">
        <v>6</v>
      </c>
      <c r="B9" s="15">
        <v>916.8</v>
      </c>
      <c r="C9" s="27">
        <v>1</v>
      </c>
      <c r="D9" s="16" t="s">
        <v>0</v>
      </c>
      <c r="E9" s="14">
        <f>AVERAGE(B4:B14)</f>
        <v>911.92857142857144</v>
      </c>
      <c r="F9" s="6"/>
      <c r="G9" s="7"/>
    </row>
    <row r="10" spans="1:7" x14ac:dyDescent="0.25">
      <c r="A10" s="8">
        <v>7</v>
      </c>
      <c r="B10" s="15">
        <v>929.8</v>
      </c>
      <c r="C10" s="27">
        <v>1</v>
      </c>
      <c r="D10" s="17" t="s">
        <v>1</v>
      </c>
      <c r="E10" s="15">
        <f>STDEV(B4:B14)</f>
        <v>25.497824370307516</v>
      </c>
      <c r="F10" s="22">
        <f>E10/E9</f>
        <v>2.7960330632435592E-2</v>
      </c>
      <c r="G10" s="10"/>
    </row>
    <row r="11" spans="1:7" x14ac:dyDescent="0.25">
      <c r="A11" s="8">
        <v>8</v>
      </c>
      <c r="B11" s="15"/>
      <c r="C11" s="27">
        <v>1</v>
      </c>
      <c r="D11" s="17" t="s">
        <v>2</v>
      </c>
      <c r="E11" s="15">
        <f>MIN(B4:B14)</f>
        <v>885.8</v>
      </c>
      <c r="F11" s="9"/>
      <c r="G11" s="10"/>
    </row>
    <row r="12" spans="1:7" x14ac:dyDescent="0.25">
      <c r="A12" s="8">
        <v>9</v>
      </c>
      <c r="B12" s="15"/>
      <c r="C12" s="27">
        <v>1</v>
      </c>
      <c r="D12" s="17" t="s">
        <v>3</v>
      </c>
      <c r="E12" s="15">
        <f>MAX(B4:B14)</f>
        <v>956.5</v>
      </c>
      <c r="F12" s="9"/>
      <c r="G12" s="10"/>
    </row>
    <row r="13" spans="1:7" x14ac:dyDescent="0.25">
      <c r="A13" s="8">
        <v>10</v>
      </c>
      <c r="B13" s="15"/>
      <c r="C13" s="27">
        <v>1</v>
      </c>
      <c r="D13" s="17"/>
      <c r="E13" s="19"/>
      <c r="F13" s="9"/>
      <c r="G13" s="10"/>
    </row>
    <row r="14" spans="1:7" ht="15.75" thickBot="1" x14ac:dyDescent="0.3">
      <c r="A14" s="11">
        <v>11</v>
      </c>
      <c r="B14" s="24"/>
      <c r="C14" s="28">
        <v>1</v>
      </c>
      <c r="D14" s="18"/>
      <c r="E14" s="20"/>
      <c r="F14" s="12"/>
      <c r="G14" s="13"/>
    </row>
    <row r="15" spans="1:7" ht="16.5" thickTop="1" thickBot="1" x14ac:dyDescent="0.3">
      <c r="A15" s="5" t="s">
        <v>4</v>
      </c>
      <c r="B15" s="23" t="s">
        <v>5</v>
      </c>
      <c r="C15" s="29" t="s">
        <v>23</v>
      </c>
      <c r="D15" s="16" t="s">
        <v>6</v>
      </c>
      <c r="E15" s="6" t="s">
        <v>16</v>
      </c>
      <c r="F15" s="6"/>
      <c r="G15" s="7"/>
    </row>
    <row r="16" spans="1:7" ht="15.75" thickTop="1" x14ac:dyDescent="0.25">
      <c r="A16" s="8">
        <v>1</v>
      </c>
      <c r="B16" s="15">
        <v>1254</v>
      </c>
      <c r="C16" s="30">
        <v>1</v>
      </c>
      <c r="D16" s="17" t="s">
        <v>7</v>
      </c>
      <c r="E16" s="9" t="s">
        <v>24</v>
      </c>
      <c r="F16" s="9"/>
      <c r="G16" s="10"/>
    </row>
    <row r="17" spans="1:7" x14ac:dyDescent="0.25">
      <c r="A17" s="8">
        <v>2</v>
      </c>
      <c r="B17" s="15">
        <v>1247</v>
      </c>
      <c r="C17" s="27">
        <v>1</v>
      </c>
      <c r="D17" s="17" t="s">
        <v>8</v>
      </c>
      <c r="E17" s="9" t="s">
        <v>24</v>
      </c>
      <c r="F17" s="9"/>
      <c r="G17" s="10"/>
    </row>
    <row r="18" spans="1:7" x14ac:dyDescent="0.25">
      <c r="A18" s="8">
        <v>3</v>
      </c>
      <c r="B18" s="15">
        <v>1164</v>
      </c>
      <c r="C18" s="27">
        <v>1</v>
      </c>
      <c r="D18" s="17" t="s">
        <v>10</v>
      </c>
      <c r="E18" s="9" t="s">
        <v>26</v>
      </c>
      <c r="F18" s="9" t="s">
        <v>25</v>
      </c>
      <c r="G18" s="10"/>
    </row>
    <row r="19" spans="1:7" x14ac:dyDescent="0.25">
      <c r="A19" s="8">
        <v>4</v>
      </c>
      <c r="B19" s="15">
        <v>1210</v>
      </c>
      <c r="C19" s="27">
        <v>1</v>
      </c>
      <c r="D19" s="17" t="s">
        <v>11</v>
      </c>
      <c r="E19" s="9" t="s">
        <v>24</v>
      </c>
      <c r="F19" s="9" t="s">
        <v>27</v>
      </c>
      <c r="G19" s="21"/>
    </row>
    <row r="20" spans="1:7" ht="15.75" thickBot="1" x14ac:dyDescent="0.3">
      <c r="A20" s="8">
        <v>5</v>
      </c>
      <c r="B20" s="15">
        <v>1221</v>
      </c>
      <c r="C20" s="27">
        <v>1</v>
      </c>
      <c r="D20" s="18" t="s">
        <v>12</v>
      </c>
      <c r="E20" s="12">
        <v>1.1399999999999999</v>
      </c>
      <c r="F20" s="12"/>
      <c r="G20" s="13"/>
    </row>
    <row r="21" spans="1:7" ht="15.75" thickTop="1" x14ac:dyDescent="0.25">
      <c r="A21" s="8">
        <v>6</v>
      </c>
      <c r="B21" s="15"/>
      <c r="C21" s="27">
        <v>1</v>
      </c>
      <c r="D21" s="16" t="s">
        <v>0</v>
      </c>
      <c r="E21" s="14">
        <f>AVERAGE(B16:B26)</f>
        <v>1219.2</v>
      </c>
      <c r="F21" s="6"/>
      <c r="G21" s="7"/>
    </row>
    <row r="22" spans="1:7" x14ac:dyDescent="0.25">
      <c r="A22" s="8">
        <v>7</v>
      </c>
      <c r="B22" s="15"/>
      <c r="C22" s="27"/>
      <c r="D22" s="17" t="s">
        <v>1</v>
      </c>
      <c r="E22" s="15">
        <f>STDEV(B16:B26)</f>
        <v>35.772894766848268</v>
      </c>
      <c r="F22" s="22">
        <f>E22/E21</f>
        <v>2.9341285077795494E-2</v>
      </c>
      <c r="G22" s="10"/>
    </row>
    <row r="23" spans="1:7" x14ac:dyDescent="0.25">
      <c r="A23" s="8">
        <v>8</v>
      </c>
      <c r="B23" s="15"/>
      <c r="C23" s="27"/>
      <c r="D23" s="17" t="s">
        <v>2</v>
      </c>
      <c r="E23" s="15">
        <f>MIN(B16:B26)</f>
        <v>1164</v>
      </c>
      <c r="F23" s="9"/>
      <c r="G23" s="10"/>
    </row>
    <row r="24" spans="1:7" x14ac:dyDescent="0.25">
      <c r="A24" s="8">
        <v>9</v>
      </c>
      <c r="B24" s="15"/>
      <c r="C24" s="27"/>
      <c r="D24" s="17" t="s">
        <v>3</v>
      </c>
      <c r="E24" s="15">
        <f>MAX(B16:B26)</f>
        <v>1254</v>
      </c>
      <c r="F24" s="9"/>
      <c r="G24" s="10"/>
    </row>
    <row r="25" spans="1:7" x14ac:dyDescent="0.25">
      <c r="A25" s="8">
        <v>10</v>
      </c>
      <c r="B25" s="15"/>
      <c r="C25" s="27"/>
      <c r="D25" s="17"/>
      <c r="E25" s="19"/>
      <c r="F25" s="9"/>
      <c r="G25" s="10"/>
    </row>
    <row r="26" spans="1:7" ht="15.75" thickBot="1" x14ac:dyDescent="0.3">
      <c r="A26" s="11">
        <v>11</v>
      </c>
      <c r="B26" s="24"/>
      <c r="C26" s="28"/>
      <c r="D26" s="18"/>
      <c r="E26" s="20"/>
      <c r="F26" s="12"/>
      <c r="G26" s="13"/>
    </row>
    <row r="27" spans="1:7" ht="15.75" thickTop="1" x14ac:dyDescent="0.25"/>
  </sheetData>
  <conditionalFormatting sqref="C4:C14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C16:C26">
    <cfRule type="iconSet" priority="3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B3" sqref="B3"/>
    </sheetView>
  </sheetViews>
  <sheetFormatPr baseColWidth="10" defaultRowHeight="15" x14ac:dyDescent="0.25"/>
  <cols>
    <col min="1" max="1" width="11" bestFit="1" customWidth="1"/>
    <col min="2" max="2" width="14.42578125" bestFit="1" customWidth="1"/>
    <col min="3" max="3" width="4.28515625" bestFit="1" customWidth="1"/>
    <col min="4" max="4" width="11" bestFit="1" customWidth="1"/>
    <col min="5" max="5" width="12.5703125" bestFit="1" customWidth="1"/>
    <col min="6" max="6" width="8.42578125" bestFit="1" customWidth="1"/>
    <col min="7" max="7" width="5.5703125" bestFit="1" customWidth="1"/>
    <col min="11" max="11" width="4.28515625" bestFit="1" customWidth="1"/>
  </cols>
  <sheetData>
    <row r="1" spans="1:7" ht="15.75" thickBot="1" x14ac:dyDescent="0.3"/>
    <row r="2" spans="1:7" ht="16.5" thickTop="1" thickBot="1" x14ac:dyDescent="0.3">
      <c r="A2" s="3" t="s">
        <v>13</v>
      </c>
      <c r="B2" s="4">
        <v>20100312</v>
      </c>
      <c r="C2" s="26"/>
      <c r="D2" s="25" t="s">
        <v>14</v>
      </c>
      <c r="E2" s="1" t="s">
        <v>15</v>
      </c>
      <c r="F2" s="1"/>
      <c r="G2" s="2"/>
    </row>
    <row r="3" spans="1:7" ht="16.5" thickTop="1" thickBot="1" x14ac:dyDescent="0.3">
      <c r="A3" s="5" t="s">
        <v>4</v>
      </c>
      <c r="B3" s="23" t="s">
        <v>5</v>
      </c>
      <c r="C3" s="26" t="s">
        <v>23</v>
      </c>
      <c r="D3" s="16" t="s">
        <v>6</v>
      </c>
      <c r="E3" s="6" t="s">
        <v>16</v>
      </c>
      <c r="F3" s="6"/>
      <c r="G3" s="7"/>
    </row>
    <row r="4" spans="1:7" ht="15.75" thickTop="1" x14ac:dyDescent="0.25">
      <c r="A4" s="8">
        <v>1</v>
      </c>
      <c r="B4" s="15">
        <v>1023</v>
      </c>
      <c r="C4" s="27">
        <v>1</v>
      </c>
      <c r="D4" s="17" t="s">
        <v>7</v>
      </c>
      <c r="E4" s="9" t="s">
        <v>17</v>
      </c>
      <c r="F4" s="9"/>
      <c r="G4" s="10"/>
    </row>
    <row r="5" spans="1:7" x14ac:dyDescent="0.25">
      <c r="A5" s="8">
        <v>2</v>
      </c>
      <c r="B5" s="15">
        <v>948.8</v>
      </c>
      <c r="C5" s="27">
        <v>1</v>
      </c>
      <c r="D5" s="17" t="s">
        <v>8</v>
      </c>
      <c r="E5" s="9" t="s">
        <v>9</v>
      </c>
      <c r="F5" s="9"/>
      <c r="G5" s="10"/>
    </row>
    <row r="6" spans="1:7" x14ac:dyDescent="0.25">
      <c r="A6" s="8">
        <v>3</v>
      </c>
      <c r="B6" s="15">
        <v>999.4</v>
      </c>
      <c r="C6" s="27">
        <v>1</v>
      </c>
      <c r="D6" s="17" t="s">
        <v>10</v>
      </c>
      <c r="E6" s="9" t="s">
        <v>18</v>
      </c>
      <c r="F6" s="9" t="s">
        <v>25</v>
      </c>
      <c r="G6" s="10"/>
    </row>
    <row r="7" spans="1:7" x14ac:dyDescent="0.25">
      <c r="A7" s="8">
        <v>4</v>
      </c>
      <c r="B7" s="15">
        <v>930.4</v>
      </c>
      <c r="C7" s="27">
        <v>1</v>
      </c>
      <c r="D7" s="17" t="s">
        <v>11</v>
      </c>
      <c r="E7" s="9" t="s">
        <v>19</v>
      </c>
      <c r="F7" s="9" t="s">
        <v>28</v>
      </c>
      <c r="G7" s="21"/>
    </row>
    <row r="8" spans="1:7" ht="15.75" thickBot="1" x14ac:dyDescent="0.3">
      <c r="A8" s="8">
        <v>5</v>
      </c>
      <c r="B8" s="15">
        <v>951</v>
      </c>
      <c r="C8" s="27">
        <v>1</v>
      </c>
      <c r="D8" s="18" t="s">
        <v>12</v>
      </c>
      <c r="E8" s="12">
        <v>1.1100000000000001</v>
      </c>
      <c r="F8" s="12"/>
      <c r="G8" s="13"/>
    </row>
    <row r="9" spans="1:7" ht="15.75" thickTop="1" x14ac:dyDescent="0.25">
      <c r="A9" s="8">
        <v>6</v>
      </c>
      <c r="B9" s="15">
        <v>991.2</v>
      </c>
      <c r="C9" s="27">
        <v>1</v>
      </c>
      <c r="D9" s="16" t="s">
        <v>0</v>
      </c>
      <c r="E9" s="14">
        <f>AVERAGE(B4:B21)</f>
        <v>956.87777777777774</v>
      </c>
      <c r="F9" s="6"/>
      <c r="G9" s="7"/>
    </row>
    <row r="10" spans="1:7" x14ac:dyDescent="0.25">
      <c r="A10" s="8">
        <v>7</v>
      </c>
      <c r="B10" s="15">
        <v>972.1</v>
      </c>
      <c r="C10" s="27">
        <v>1</v>
      </c>
      <c r="D10" s="17" t="s">
        <v>1</v>
      </c>
      <c r="E10" s="15">
        <f>STDEV(B4:B21)</f>
        <v>26.835853005558583</v>
      </c>
      <c r="F10" s="22">
        <f>E10/E9</f>
        <v>2.8045225449671647E-2</v>
      </c>
      <c r="G10" s="10"/>
    </row>
    <row r="11" spans="1:7" x14ac:dyDescent="0.25">
      <c r="A11" s="8">
        <v>8</v>
      </c>
      <c r="B11" s="15">
        <v>958.6</v>
      </c>
      <c r="C11" s="27">
        <v>1</v>
      </c>
      <c r="D11" s="17" t="s">
        <v>2</v>
      </c>
      <c r="E11" s="15">
        <f>MIN(B4:B21)</f>
        <v>915.5</v>
      </c>
      <c r="F11" s="9"/>
      <c r="G11" s="10"/>
    </row>
    <row r="12" spans="1:7" x14ac:dyDescent="0.25">
      <c r="A12" s="8">
        <v>9</v>
      </c>
      <c r="B12" s="15">
        <v>915.5</v>
      </c>
      <c r="C12" s="27">
        <v>1</v>
      </c>
      <c r="D12" s="17" t="s">
        <v>3</v>
      </c>
      <c r="E12" s="15">
        <f>MAX(B4:B21)</f>
        <v>1023</v>
      </c>
      <c r="F12" s="9"/>
      <c r="G12" s="10"/>
    </row>
    <row r="13" spans="1:7" x14ac:dyDescent="0.25">
      <c r="A13" s="8">
        <v>10</v>
      </c>
      <c r="B13" s="15">
        <v>941.2</v>
      </c>
      <c r="C13" s="27">
        <v>1</v>
      </c>
      <c r="D13" s="17"/>
      <c r="E13" s="19"/>
      <c r="F13" s="9"/>
      <c r="G13" s="10"/>
    </row>
    <row r="14" spans="1:7" x14ac:dyDescent="0.25">
      <c r="A14" s="8">
        <v>11</v>
      </c>
      <c r="B14" s="15">
        <v>955.5</v>
      </c>
      <c r="C14" s="27">
        <v>1</v>
      </c>
      <c r="D14" s="17"/>
      <c r="E14" s="31"/>
      <c r="F14" s="31"/>
      <c r="G14" s="32"/>
    </row>
    <row r="15" spans="1:7" x14ac:dyDescent="0.25">
      <c r="A15" s="8">
        <v>12</v>
      </c>
      <c r="B15" s="35">
        <v>963.3</v>
      </c>
      <c r="C15" s="27">
        <v>1</v>
      </c>
      <c r="D15" s="17"/>
      <c r="E15" s="31"/>
      <c r="F15" s="31"/>
      <c r="G15" s="32"/>
    </row>
    <row r="16" spans="1:7" x14ac:dyDescent="0.25">
      <c r="A16" s="8">
        <v>13</v>
      </c>
      <c r="B16" s="35">
        <v>964.1</v>
      </c>
      <c r="C16" s="27">
        <v>1</v>
      </c>
      <c r="D16" s="17"/>
      <c r="E16" s="31"/>
      <c r="F16" s="31"/>
      <c r="G16" s="32"/>
    </row>
    <row r="17" spans="1:7" x14ac:dyDescent="0.25">
      <c r="A17" s="8">
        <v>14</v>
      </c>
      <c r="B17" s="35">
        <v>923.8</v>
      </c>
      <c r="C17" s="27">
        <v>1</v>
      </c>
      <c r="D17" s="17"/>
      <c r="E17" s="31"/>
      <c r="F17" s="31"/>
      <c r="G17" s="32"/>
    </row>
    <row r="18" spans="1:7" x14ac:dyDescent="0.25">
      <c r="A18" s="8">
        <v>15</v>
      </c>
      <c r="B18" s="35">
        <v>939.7</v>
      </c>
      <c r="C18" s="27">
        <v>1</v>
      </c>
      <c r="D18" s="17"/>
      <c r="E18" s="31"/>
      <c r="F18" s="31"/>
      <c r="G18" s="32"/>
    </row>
    <row r="19" spans="1:7" x14ac:dyDescent="0.25">
      <c r="A19" s="8">
        <v>16</v>
      </c>
      <c r="B19" s="35">
        <v>937</v>
      </c>
      <c r="C19" s="27">
        <v>1</v>
      </c>
      <c r="D19" s="17"/>
      <c r="E19" s="31"/>
      <c r="F19" s="31"/>
      <c r="G19" s="32"/>
    </row>
    <row r="20" spans="1:7" x14ac:dyDescent="0.25">
      <c r="A20" s="8">
        <v>17</v>
      </c>
      <c r="B20" s="35">
        <v>955.3</v>
      </c>
      <c r="C20" s="27">
        <v>1</v>
      </c>
      <c r="D20" s="17"/>
      <c r="E20" s="31"/>
      <c r="F20" s="31"/>
      <c r="G20" s="32"/>
    </row>
    <row r="21" spans="1:7" ht="15.75" thickBot="1" x14ac:dyDescent="0.3">
      <c r="A21" s="11">
        <v>18</v>
      </c>
      <c r="B21" s="36">
        <v>953.9</v>
      </c>
      <c r="C21" s="28">
        <v>1</v>
      </c>
      <c r="D21" s="18"/>
      <c r="E21" s="33"/>
      <c r="F21" s="33"/>
      <c r="G21" s="34"/>
    </row>
    <row r="22" spans="1:7" ht="15.75" thickTop="1" x14ac:dyDescent="0.25"/>
  </sheetData>
  <conditionalFormatting sqref="C4:C14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C15:C2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I11" sqref="I11"/>
    </sheetView>
  </sheetViews>
  <sheetFormatPr baseColWidth="10" defaultRowHeight="15" x14ac:dyDescent="0.25"/>
  <cols>
    <col min="1" max="1" width="11" bestFit="1" customWidth="1"/>
    <col min="2" max="2" width="14.42578125" bestFit="1" customWidth="1"/>
    <col min="3" max="3" width="4.28515625" bestFit="1" customWidth="1"/>
    <col min="4" max="4" width="11" bestFit="1" customWidth="1"/>
    <col min="5" max="5" width="12.5703125" bestFit="1" customWidth="1"/>
    <col min="6" max="6" width="8.42578125" bestFit="1" customWidth="1"/>
    <col min="7" max="7" width="5.5703125" bestFit="1" customWidth="1"/>
    <col min="11" max="11" width="4.28515625" bestFit="1" customWidth="1"/>
  </cols>
  <sheetData>
    <row r="1" spans="1:7" ht="15.75" thickBot="1" x14ac:dyDescent="0.3"/>
    <row r="2" spans="1:7" ht="16.5" thickTop="1" thickBot="1" x14ac:dyDescent="0.3">
      <c r="A2" s="3" t="s">
        <v>13</v>
      </c>
      <c r="B2" s="4">
        <v>20100406</v>
      </c>
      <c r="C2" s="26"/>
      <c r="D2" s="25" t="s">
        <v>14</v>
      </c>
      <c r="E2" s="1" t="s">
        <v>15</v>
      </c>
      <c r="F2" s="1"/>
      <c r="G2" s="2"/>
    </row>
    <row r="3" spans="1:7" ht="16.5" thickTop="1" thickBot="1" x14ac:dyDescent="0.3">
      <c r="A3" s="5" t="s">
        <v>4</v>
      </c>
      <c r="B3" s="23" t="s">
        <v>5</v>
      </c>
      <c r="C3" s="37" t="s">
        <v>23</v>
      </c>
      <c r="D3" s="16" t="s">
        <v>6</v>
      </c>
      <c r="E3" s="6" t="s">
        <v>16</v>
      </c>
      <c r="F3" s="6"/>
      <c r="G3" s="7"/>
    </row>
    <row r="4" spans="1:7" ht="15.75" thickTop="1" x14ac:dyDescent="0.25">
      <c r="A4" s="8">
        <v>1</v>
      </c>
      <c r="B4" s="15">
        <v>991.5</v>
      </c>
      <c r="C4" s="38">
        <v>1</v>
      </c>
      <c r="D4" s="17" t="s">
        <v>7</v>
      </c>
      <c r="E4" s="9" t="s">
        <v>17</v>
      </c>
      <c r="F4" s="9"/>
      <c r="G4" s="10"/>
    </row>
    <row r="5" spans="1:7" x14ac:dyDescent="0.25">
      <c r="A5" s="8">
        <v>2</v>
      </c>
      <c r="B5" s="15">
        <v>991</v>
      </c>
      <c r="C5" s="38">
        <v>1</v>
      </c>
      <c r="D5" s="17" t="s">
        <v>8</v>
      </c>
      <c r="E5" s="9" t="s">
        <v>9</v>
      </c>
      <c r="F5" s="9"/>
      <c r="G5" s="10"/>
    </row>
    <row r="6" spans="1:7" x14ac:dyDescent="0.25">
      <c r="A6" s="8">
        <v>3</v>
      </c>
      <c r="B6" s="15">
        <v>988</v>
      </c>
      <c r="C6" s="38">
        <v>1</v>
      </c>
      <c r="D6" s="17" t="s">
        <v>10</v>
      </c>
      <c r="E6" s="9" t="s">
        <v>18</v>
      </c>
      <c r="F6" s="9" t="s">
        <v>25</v>
      </c>
      <c r="G6" s="10"/>
    </row>
    <row r="7" spans="1:7" x14ac:dyDescent="0.25">
      <c r="A7" s="8">
        <v>4</v>
      </c>
      <c r="B7" s="15">
        <v>1009</v>
      </c>
      <c r="C7" s="38">
        <v>1</v>
      </c>
      <c r="D7" s="17" t="s">
        <v>11</v>
      </c>
      <c r="E7" s="9" t="s">
        <v>19</v>
      </c>
      <c r="F7" s="9" t="s">
        <v>29</v>
      </c>
      <c r="G7" s="21"/>
    </row>
    <row r="8" spans="1:7" ht="15.75" thickBot="1" x14ac:dyDescent="0.3">
      <c r="A8" s="8">
        <v>5</v>
      </c>
      <c r="B8" s="15">
        <v>980.2</v>
      </c>
      <c r="C8" s="38">
        <v>1</v>
      </c>
      <c r="D8" s="18" t="s">
        <v>12</v>
      </c>
      <c r="E8" s="12">
        <v>1.1100000000000001</v>
      </c>
      <c r="F8" s="12"/>
      <c r="G8" s="13"/>
    </row>
    <row r="9" spans="1:7" ht="15.75" thickTop="1" x14ac:dyDescent="0.25">
      <c r="A9" s="8">
        <v>6</v>
      </c>
      <c r="B9" s="15">
        <v>1039</v>
      </c>
      <c r="C9" s="38">
        <v>1</v>
      </c>
      <c r="D9" s="16" t="s">
        <v>0</v>
      </c>
      <c r="E9" s="14">
        <f>AVERAGE(B4:B21)</f>
        <v>1006.0777777777779</v>
      </c>
      <c r="F9" s="6"/>
      <c r="G9" s="7"/>
    </row>
    <row r="10" spans="1:7" x14ac:dyDescent="0.25">
      <c r="A10" s="8">
        <v>7</v>
      </c>
      <c r="B10" s="15">
        <v>1022</v>
      </c>
      <c r="C10" s="38">
        <v>1</v>
      </c>
      <c r="D10" s="17" t="s">
        <v>1</v>
      </c>
      <c r="E10" s="15">
        <f>STDEV(B4:B21)</f>
        <v>21.629943237198844</v>
      </c>
      <c r="F10" s="22">
        <f>E10/E9</f>
        <v>2.1499275418820015E-2</v>
      </c>
      <c r="G10" s="10"/>
    </row>
    <row r="11" spans="1:7" x14ac:dyDescent="0.25">
      <c r="A11" s="8">
        <v>8</v>
      </c>
      <c r="B11" s="15">
        <v>1036</v>
      </c>
      <c r="C11" s="38">
        <v>1</v>
      </c>
      <c r="D11" s="17" t="s">
        <v>2</v>
      </c>
      <c r="E11" s="15">
        <f>MIN(B4:B21)</f>
        <v>980.2</v>
      </c>
      <c r="F11" s="9"/>
      <c r="G11" s="10"/>
    </row>
    <row r="12" spans="1:7" x14ac:dyDescent="0.25">
      <c r="A12" s="8">
        <v>9</v>
      </c>
      <c r="B12" s="15">
        <v>998</v>
      </c>
      <c r="C12" s="38">
        <v>1</v>
      </c>
      <c r="D12" s="17" t="s">
        <v>3</v>
      </c>
      <c r="E12" s="15">
        <f>MAX(B4:B21)</f>
        <v>1039</v>
      </c>
      <c r="F12" s="9"/>
      <c r="G12" s="10"/>
    </row>
    <row r="13" spans="1:7" x14ac:dyDescent="0.25">
      <c r="A13" s="8">
        <v>10</v>
      </c>
      <c r="B13" s="15"/>
      <c r="C13" s="38">
        <v>1</v>
      </c>
      <c r="D13" s="17"/>
      <c r="E13" s="19"/>
      <c r="F13" s="9"/>
      <c r="G13" s="10"/>
    </row>
    <row r="14" spans="1:7" x14ac:dyDescent="0.25">
      <c r="A14" s="8">
        <v>11</v>
      </c>
      <c r="B14" s="15"/>
      <c r="C14" s="38">
        <v>1</v>
      </c>
      <c r="D14" s="17"/>
      <c r="E14" s="31"/>
      <c r="F14" s="31"/>
      <c r="G14" s="32"/>
    </row>
    <row r="15" spans="1:7" x14ac:dyDescent="0.25">
      <c r="A15" s="8">
        <v>12</v>
      </c>
      <c r="B15" s="35"/>
      <c r="C15" s="38">
        <v>1</v>
      </c>
      <c r="D15" s="17"/>
      <c r="E15" s="31"/>
      <c r="F15" s="31"/>
      <c r="G15" s="32"/>
    </row>
    <row r="16" spans="1:7" x14ac:dyDescent="0.25">
      <c r="A16" s="8">
        <v>13</v>
      </c>
      <c r="B16" s="35"/>
      <c r="C16" s="38">
        <v>1</v>
      </c>
      <c r="D16" s="17"/>
      <c r="E16" s="31"/>
      <c r="F16" s="31"/>
      <c r="G16" s="32"/>
    </row>
    <row r="17" spans="1:7" x14ac:dyDescent="0.25">
      <c r="A17" s="8">
        <v>14</v>
      </c>
      <c r="B17" s="35"/>
      <c r="C17" s="38">
        <v>1</v>
      </c>
      <c r="D17" s="17"/>
      <c r="E17" s="31"/>
      <c r="F17" s="31"/>
      <c r="G17" s="32"/>
    </row>
    <row r="18" spans="1:7" x14ac:dyDescent="0.25">
      <c r="A18" s="8">
        <v>15</v>
      </c>
      <c r="B18" s="35"/>
      <c r="C18" s="38">
        <v>1</v>
      </c>
      <c r="D18" s="17"/>
      <c r="E18" s="31"/>
      <c r="F18" s="31"/>
      <c r="G18" s="32"/>
    </row>
    <row r="19" spans="1:7" x14ac:dyDescent="0.25">
      <c r="A19" s="8">
        <v>16</v>
      </c>
      <c r="B19" s="35"/>
      <c r="C19" s="38">
        <v>1</v>
      </c>
      <c r="D19" s="17"/>
      <c r="E19" s="31"/>
      <c r="F19" s="31"/>
      <c r="G19" s="32"/>
    </row>
    <row r="20" spans="1:7" x14ac:dyDescent="0.25">
      <c r="A20" s="8">
        <v>17</v>
      </c>
      <c r="B20" s="35"/>
      <c r="C20" s="38">
        <v>1</v>
      </c>
      <c r="D20" s="17"/>
      <c r="E20" s="31"/>
      <c r="F20" s="31"/>
      <c r="G20" s="32"/>
    </row>
    <row r="21" spans="1:7" ht="15.75" thickBot="1" x14ac:dyDescent="0.3">
      <c r="A21" s="11">
        <v>18</v>
      </c>
      <c r="B21" s="36"/>
      <c r="C21" s="39">
        <v>1</v>
      </c>
      <c r="D21" s="18"/>
      <c r="E21" s="33"/>
      <c r="F21" s="33"/>
      <c r="G21" s="34"/>
    </row>
    <row r="22" spans="1:7" ht="15.75" thickTop="1" x14ac:dyDescent="0.25"/>
  </sheetData>
  <conditionalFormatting sqref="C4:C14">
    <cfRule type="iconSet" priority="2">
      <iconSet iconSet="3Symbols2" showValue="0">
        <cfvo type="percent" val="0"/>
        <cfvo type="percent" val="33"/>
        <cfvo type="percent" val="67"/>
      </iconSet>
    </cfRule>
  </conditionalFormatting>
  <conditionalFormatting sqref="C15:C21">
    <cfRule type="iconSet" priority="1">
      <iconSet iconSet="3Symbols2" showValue="0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topLeftCell="A46" workbookViewId="0">
      <selection activeCell="X66" sqref="A1:X66"/>
    </sheetView>
  </sheetViews>
  <sheetFormatPr baseColWidth="10" defaultRowHeight="15" x14ac:dyDescent="0.25"/>
  <cols>
    <col min="1" max="1" width="11" bestFit="1" customWidth="1"/>
    <col min="2" max="2" width="14.42578125" bestFit="1" customWidth="1"/>
    <col min="3" max="3" width="4.28515625" bestFit="1" customWidth="1"/>
    <col min="4" max="4" width="11" bestFit="1" customWidth="1"/>
    <col min="5" max="5" width="12.5703125" bestFit="1" customWidth="1"/>
    <col min="6" max="6" width="8.42578125" bestFit="1" customWidth="1"/>
    <col min="7" max="7" width="5.5703125" bestFit="1" customWidth="1"/>
    <col min="11" max="11" width="4.28515625" bestFit="1" customWidth="1"/>
  </cols>
  <sheetData>
    <row r="1" spans="1:7" ht="15.75" thickBot="1" x14ac:dyDescent="0.3"/>
    <row r="2" spans="1:7" ht="16.5" thickTop="1" thickBot="1" x14ac:dyDescent="0.3">
      <c r="A2" s="3" t="s">
        <v>13</v>
      </c>
      <c r="B2" s="4">
        <v>20110217</v>
      </c>
      <c r="C2" s="26"/>
      <c r="D2" s="25" t="s">
        <v>14</v>
      </c>
      <c r="E2" s="1" t="s">
        <v>36</v>
      </c>
      <c r="F2" s="1"/>
      <c r="G2" s="2"/>
    </row>
    <row r="3" spans="1:7" ht="16.5" thickTop="1" thickBot="1" x14ac:dyDescent="0.3">
      <c r="A3" s="5" t="s">
        <v>4</v>
      </c>
      <c r="B3" s="23" t="s">
        <v>5</v>
      </c>
      <c r="C3" s="37" t="s">
        <v>23</v>
      </c>
      <c r="D3" s="16" t="s">
        <v>6</v>
      </c>
      <c r="E3" s="6" t="s">
        <v>30</v>
      </c>
      <c r="F3" s="6"/>
      <c r="G3" s="7"/>
    </row>
    <row r="4" spans="1:7" ht="15.75" thickTop="1" x14ac:dyDescent="0.25">
      <c r="A4" s="8">
        <v>1</v>
      </c>
      <c r="B4" s="15">
        <v>834.2</v>
      </c>
      <c r="C4" s="38">
        <v>0</v>
      </c>
      <c r="D4" s="17" t="s">
        <v>37</v>
      </c>
      <c r="E4" s="9" t="s">
        <v>17</v>
      </c>
      <c r="F4" s="9"/>
      <c r="G4" s="10"/>
    </row>
    <row r="5" spans="1:7" x14ac:dyDescent="0.25">
      <c r="A5" s="8">
        <v>2</v>
      </c>
      <c r="B5" s="15">
        <v>859.6</v>
      </c>
      <c r="C5" s="38">
        <v>0</v>
      </c>
      <c r="D5" s="17" t="s">
        <v>8</v>
      </c>
      <c r="E5" s="9" t="s">
        <v>9</v>
      </c>
      <c r="F5" s="9"/>
      <c r="G5" s="10"/>
    </row>
    <row r="6" spans="1:7" x14ac:dyDescent="0.25">
      <c r="A6" s="8">
        <v>3</v>
      </c>
      <c r="B6" s="15">
        <v>889.4</v>
      </c>
      <c r="C6" s="38">
        <v>1</v>
      </c>
      <c r="D6" s="17" t="s">
        <v>10</v>
      </c>
      <c r="E6" s="9" t="s">
        <v>18</v>
      </c>
      <c r="F6" s="9" t="s">
        <v>25</v>
      </c>
      <c r="G6" s="10"/>
    </row>
    <row r="7" spans="1:7" x14ac:dyDescent="0.25">
      <c r="A7" s="8">
        <v>4</v>
      </c>
      <c r="B7" s="15">
        <v>850.9</v>
      </c>
      <c r="C7" s="38">
        <v>0</v>
      </c>
      <c r="D7" s="17" t="s">
        <v>11</v>
      </c>
      <c r="E7" s="9" t="s">
        <v>19</v>
      </c>
      <c r="F7" s="9" t="s">
        <v>31</v>
      </c>
      <c r="G7" s="21"/>
    </row>
    <row r="8" spans="1:7" ht="15.75" thickBot="1" x14ac:dyDescent="0.3">
      <c r="A8" s="8">
        <v>5</v>
      </c>
      <c r="B8" s="15">
        <v>859.3</v>
      </c>
      <c r="C8" s="38">
        <v>0</v>
      </c>
      <c r="D8" s="18" t="s">
        <v>12</v>
      </c>
      <c r="E8" s="12" t="s">
        <v>32</v>
      </c>
      <c r="F8" s="12"/>
      <c r="G8" s="13"/>
    </row>
    <row r="9" spans="1:7" ht="15.75" thickTop="1" x14ac:dyDescent="0.25">
      <c r="A9" s="8">
        <v>6</v>
      </c>
      <c r="B9" s="15">
        <v>837.7</v>
      </c>
      <c r="C9" s="38">
        <v>0</v>
      </c>
      <c r="D9" s="16" t="s">
        <v>0</v>
      </c>
      <c r="E9" s="14">
        <f>AVERAGE(B4:B13)</f>
        <v>863.31111111111113</v>
      </c>
      <c r="F9" s="47">
        <f>124*E9/1000</f>
        <v>107.05057777777779</v>
      </c>
      <c r="G9" s="7"/>
    </row>
    <row r="10" spans="1:7" x14ac:dyDescent="0.25">
      <c r="A10" s="8">
        <v>7</v>
      </c>
      <c r="B10" s="15">
        <v>884.5</v>
      </c>
      <c r="C10" s="38">
        <v>0</v>
      </c>
      <c r="D10" s="17" t="s">
        <v>1</v>
      </c>
      <c r="E10" s="15">
        <f>STDEV(B4:B13)</f>
        <v>20.237739772788615</v>
      </c>
      <c r="F10" s="22">
        <f>E10/E9</f>
        <v>2.3442000817922925E-2</v>
      </c>
      <c r="G10" s="10"/>
    </row>
    <row r="11" spans="1:7" x14ac:dyDescent="0.25">
      <c r="A11" s="8">
        <v>8</v>
      </c>
      <c r="B11" s="15">
        <v>883.4</v>
      </c>
      <c r="C11" s="38">
        <v>1</v>
      </c>
      <c r="D11" s="17" t="s">
        <v>2</v>
      </c>
      <c r="E11" s="15">
        <f>MIN(B4:B13)</f>
        <v>834.2</v>
      </c>
      <c r="F11" s="9"/>
      <c r="G11" s="10"/>
    </row>
    <row r="12" spans="1:7" x14ac:dyDescent="0.25">
      <c r="A12" s="40">
        <v>9</v>
      </c>
      <c r="B12" s="41">
        <v>870.8</v>
      </c>
      <c r="C12" s="42">
        <v>0</v>
      </c>
      <c r="D12" s="43" t="s">
        <v>3</v>
      </c>
      <c r="E12" s="41">
        <f>MAX(B3:B12)</f>
        <v>889.4</v>
      </c>
      <c r="F12" s="44"/>
      <c r="G12" s="45"/>
    </row>
    <row r="13" spans="1:7" ht="15.75" thickBot="1" x14ac:dyDescent="0.3">
      <c r="A13" s="11">
        <v>10</v>
      </c>
      <c r="B13" s="24"/>
      <c r="C13" s="39"/>
      <c r="D13" s="18"/>
      <c r="E13" s="46"/>
      <c r="F13" s="33"/>
      <c r="G13" s="34"/>
    </row>
    <row r="14" spans="1:7" ht="16.5" thickTop="1" thickBot="1" x14ac:dyDescent="0.3"/>
    <row r="15" spans="1:7" ht="16.5" thickTop="1" thickBot="1" x14ac:dyDescent="0.3">
      <c r="A15" s="3" t="s">
        <v>13</v>
      </c>
      <c r="B15" s="4">
        <v>20110217</v>
      </c>
      <c r="C15" s="26"/>
      <c r="D15" s="25" t="s">
        <v>14</v>
      </c>
      <c r="E15" s="1" t="s">
        <v>36</v>
      </c>
      <c r="F15" s="1"/>
      <c r="G15" s="2"/>
    </row>
    <row r="16" spans="1:7" ht="16.5" thickTop="1" thickBot="1" x14ac:dyDescent="0.3">
      <c r="A16" s="5" t="s">
        <v>4</v>
      </c>
      <c r="B16" s="23" t="s">
        <v>5</v>
      </c>
      <c r="C16" s="37" t="s">
        <v>23</v>
      </c>
      <c r="D16" s="16" t="s">
        <v>6</v>
      </c>
      <c r="E16" s="6" t="s">
        <v>30</v>
      </c>
      <c r="F16" s="6"/>
      <c r="G16" s="7"/>
    </row>
    <row r="17" spans="1:7" ht="15.75" thickTop="1" x14ac:dyDescent="0.25">
      <c r="A17" s="8">
        <v>1</v>
      </c>
      <c r="B17" s="15">
        <v>884.9</v>
      </c>
      <c r="C17" s="38">
        <v>1</v>
      </c>
      <c r="D17" s="17" t="s">
        <v>37</v>
      </c>
      <c r="E17" s="9" t="s">
        <v>17</v>
      </c>
      <c r="F17" s="9"/>
      <c r="G17" s="10"/>
    </row>
    <row r="18" spans="1:7" x14ac:dyDescent="0.25">
      <c r="A18" s="8">
        <v>2</v>
      </c>
      <c r="B18" s="15">
        <v>865.1</v>
      </c>
      <c r="C18" s="38">
        <v>1</v>
      </c>
      <c r="D18" s="17" t="s">
        <v>8</v>
      </c>
      <c r="E18" s="9" t="s">
        <v>9</v>
      </c>
      <c r="F18" s="9"/>
      <c r="G18" s="10"/>
    </row>
    <row r="19" spans="1:7" x14ac:dyDescent="0.25">
      <c r="A19" s="8">
        <v>3</v>
      </c>
      <c r="B19" s="15">
        <v>915.5</v>
      </c>
      <c r="C19" s="38">
        <v>1</v>
      </c>
      <c r="D19" s="17" t="s">
        <v>10</v>
      </c>
      <c r="E19" s="9" t="s">
        <v>18</v>
      </c>
      <c r="F19" s="9" t="s">
        <v>25</v>
      </c>
      <c r="G19" s="10"/>
    </row>
    <row r="20" spans="1:7" x14ac:dyDescent="0.25">
      <c r="A20" s="8">
        <v>4</v>
      </c>
      <c r="B20" s="15">
        <v>904.3</v>
      </c>
      <c r="C20" s="38">
        <v>1</v>
      </c>
      <c r="D20" s="17" t="s">
        <v>11</v>
      </c>
      <c r="E20" s="9" t="s">
        <v>19</v>
      </c>
      <c r="F20" s="9" t="s">
        <v>33</v>
      </c>
      <c r="G20" s="21"/>
    </row>
    <row r="21" spans="1:7" ht="15.75" thickBot="1" x14ac:dyDescent="0.3">
      <c r="A21" s="8">
        <v>5</v>
      </c>
      <c r="B21" s="15">
        <v>912.8</v>
      </c>
      <c r="C21" s="38">
        <v>1</v>
      </c>
      <c r="D21" s="18" t="s">
        <v>12</v>
      </c>
      <c r="E21" s="12" t="s">
        <v>32</v>
      </c>
      <c r="F21" s="12"/>
      <c r="G21" s="13"/>
    </row>
    <row r="22" spans="1:7" ht="15.75" thickTop="1" x14ac:dyDescent="0.25">
      <c r="A22" s="8">
        <v>6</v>
      </c>
      <c r="B22" s="15">
        <v>889.6</v>
      </c>
      <c r="C22" s="38">
        <v>1</v>
      </c>
      <c r="D22" s="16" t="s">
        <v>0</v>
      </c>
      <c r="E22" s="14">
        <f>AVERAGE(B17:B26)</f>
        <v>901.28000000000009</v>
      </c>
      <c r="F22" s="47">
        <f>124*E22/1000</f>
        <v>111.75872000000001</v>
      </c>
      <c r="G22" s="7"/>
    </row>
    <row r="23" spans="1:7" x14ac:dyDescent="0.25">
      <c r="A23" s="8">
        <v>7</v>
      </c>
      <c r="B23" s="15">
        <v>898.1</v>
      </c>
      <c r="C23" s="38">
        <v>1</v>
      </c>
      <c r="D23" s="17" t="s">
        <v>1</v>
      </c>
      <c r="E23" s="15">
        <f>STDEV(B17:B26)</f>
        <v>16.937322364792159</v>
      </c>
      <c r="F23" s="22">
        <f>E23/E22</f>
        <v>1.8792519932531684E-2</v>
      </c>
      <c r="G23" s="10"/>
    </row>
    <row r="24" spans="1:7" x14ac:dyDescent="0.25">
      <c r="A24" s="8">
        <v>8</v>
      </c>
      <c r="B24" s="15">
        <v>917.1</v>
      </c>
      <c r="C24" s="38">
        <v>1</v>
      </c>
      <c r="D24" s="17" t="s">
        <v>2</v>
      </c>
      <c r="E24" s="15">
        <f>MIN(B17:B26)</f>
        <v>865.1</v>
      </c>
      <c r="F24" s="9"/>
      <c r="G24" s="10"/>
    </row>
    <row r="25" spans="1:7" x14ac:dyDescent="0.25">
      <c r="A25" s="8">
        <v>9</v>
      </c>
      <c r="B25" s="15">
        <v>911.5</v>
      </c>
      <c r="C25" s="38">
        <v>1</v>
      </c>
      <c r="D25" s="17" t="s">
        <v>3</v>
      </c>
      <c r="E25" s="15">
        <f>MAX(B17:B26)</f>
        <v>917.1</v>
      </c>
      <c r="F25" s="9"/>
      <c r="G25" s="10"/>
    </row>
    <row r="26" spans="1:7" ht="15.75" thickBot="1" x14ac:dyDescent="0.3">
      <c r="A26" s="11">
        <v>10</v>
      </c>
      <c r="B26" s="24">
        <v>913.9</v>
      </c>
      <c r="C26" s="39">
        <v>1</v>
      </c>
      <c r="D26" s="18"/>
      <c r="E26" s="33"/>
      <c r="F26" s="33"/>
      <c r="G26" s="34"/>
    </row>
    <row r="27" spans="1:7" ht="16.5" thickTop="1" thickBot="1" x14ac:dyDescent="0.3"/>
    <row r="28" spans="1:7" ht="16.5" thickTop="1" thickBot="1" x14ac:dyDescent="0.3">
      <c r="A28" s="3" t="s">
        <v>13</v>
      </c>
      <c r="B28" s="4">
        <v>20110217</v>
      </c>
      <c r="C28" s="26"/>
      <c r="D28" s="25" t="s">
        <v>14</v>
      </c>
      <c r="E28" s="1" t="s">
        <v>36</v>
      </c>
      <c r="F28" s="1"/>
      <c r="G28" s="2"/>
    </row>
    <row r="29" spans="1:7" ht="16.5" thickTop="1" thickBot="1" x14ac:dyDescent="0.3">
      <c r="A29" s="5" t="s">
        <v>4</v>
      </c>
      <c r="B29" s="23" t="s">
        <v>5</v>
      </c>
      <c r="C29" s="37" t="s">
        <v>23</v>
      </c>
      <c r="D29" s="16" t="s">
        <v>6</v>
      </c>
      <c r="E29" s="6" t="s">
        <v>30</v>
      </c>
      <c r="F29" s="6"/>
      <c r="G29" s="7"/>
    </row>
    <row r="30" spans="1:7" ht="15.75" thickTop="1" x14ac:dyDescent="0.25">
      <c r="A30" s="8">
        <v>1</v>
      </c>
      <c r="B30" s="15">
        <v>966.9</v>
      </c>
      <c r="C30" s="38">
        <v>1</v>
      </c>
      <c r="D30" s="17" t="s">
        <v>37</v>
      </c>
      <c r="E30" s="9" t="s">
        <v>17</v>
      </c>
      <c r="F30" s="9"/>
      <c r="G30" s="10"/>
    </row>
    <row r="31" spans="1:7" x14ac:dyDescent="0.25">
      <c r="A31" s="8">
        <v>2</v>
      </c>
      <c r="B31" s="15">
        <v>959.8</v>
      </c>
      <c r="C31" s="38">
        <v>1</v>
      </c>
      <c r="D31" s="17" t="s">
        <v>8</v>
      </c>
      <c r="E31" s="9" t="s">
        <v>9</v>
      </c>
      <c r="F31" s="9"/>
      <c r="G31" s="10"/>
    </row>
    <row r="32" spans="1:7" x14ac:dyDescent="0.25">
      <c r="A32" s="8">
        <v>3</v>
      </c>
      <c r="B32" s="15">
        <v>910.5</v>
      </c>
      <c r="C32" s="38">
        <v>1</v>
      </c>
      <c r="D32" s="17" t="s">
        <v>10</v>
      </c>
      <c r="E32" s="9" t="s">
        <v>18</v>
      </c>
      <c r="F32" s="9" t="s">
        <v>25</v>
      </c>
      <c r="G32" s="10"/>
    </row>
    <row r="33" spans="1:7" x14ac:dyDescent="0.25">
      <c r="A33" s="8">
        <v>4</v>
      </c>
      <c r="B33" s="15">
        <v>951.7</v>
      </c>
      <c r="C33" s="38">
        <v>1</v>
      </c>
      <c r="D33" s="17" t="s">
        <v>11</v>
      </c>
      <c r="E33" s="9" t="s">
        <v>19</v>
      </c>
      <c r="F33" s="9" t="s">
        <v>34</v>
      </c>
      <c r="G33" s="21"/>
    </row>
    <row r="34" spans="1:7" ht="15.75" thickBot="1" x14ac:dyDescent="0.3">
      <c r="A34" s="8">
        <v>5</v>
      </c>
      <c r="B34" s="15">
        <v>946.1</v>
      </c>
      <c r="C34" s="38">
        <v>1</v>
      </c>
      <c r="D34" s="18" t="s">
        <v>12</v>
      </c>
      <c r="E34" s="12" t="s">
        <v>32</v>
      </c>
      <c r="F34" s="12"/>
      <c r="G34" s="13"/>
    </row>
    <row r="35" spans="1:7" ht="15.75" thickTop="1" x14ac:dyDescent="0.25">
      <c r="A35" s="8">
        <v>6</v>
      </c>
      <c r="B35" s="15">
        <v>948.4</v>
      </c>
      <c r="C35" s="38">
        <v>1</v>
      </c>
      <c r="D35" s="16" t="s">
        <v>0</v>
      </c>
      <c r="E35" s="14">
        <f>AVERAGE(B30:B39)</f>
        <v>953.64999999999986</v>
      </c>
      <c r="F35" s="47">
        <f>124*E35/1000</f>
        <v>118.25259999999997</v>
      </c>
      <c r="G35" s="7"/>
    </row>
    <row r="36" spans="1:7" x14ac:dyDescent="0.25">
      <c r="A36" s="8">
        <v>7</v>
      </c>
      <c r="B36" s="15">
        <v>938.3</v>
      </c>
      <c r="C36" s="38">
        <v>1</v>
      </c>
      <c r="D36" s="17" t="s">
        <v>1</v>
      </c>
      <c r="E36" s="15">
        <f>STDEV(B30:B39)</f>
        <v>21.109358114352986</v>
      </c>
      <c r="F36" s="22">
        <f>E36/E35</f>
        <v>2.2135330691923649E-2</v>
      </c>
      <c r="G36" s="10"/>
    </row>
    <row r="37" spans="1:7" x14ac:dyDescent="0.25">
      <c r="A37" s="8">
        <v>8</v>
      </c>
      <c r="B37" s="15">
        <v>992.2</v>
      </c>
      <c r="C37" s="38">
        <v>1</v>
      </c>
      <c r="D37" s="17" t="s">
        <v>2</v>
      </c>
      <c r="E37" s="15">
        <f>MIN(B30:B39)</f>
        <v>910.5</v>
      </c>
      <c r="F37" s="9"/>
      <c r="G37" s="10"/>
    </row>
    <row r="38" spans="1:7" x14ac:dyDescent="0.25">
      <c r="A38" s="8">
        <v>9</v>
      </c>
      <c r="B38" s="15">
        <v>963.3</v>
      </c>
      <c r="C38" s="38">
        <v>1</v>
      </c>
      <c r="D38" s="17" t="s">
        <v>3</v>
      </c>
      <c r="E38" s="15">
        <f>MAX(B30:B39)</f>
        <v>992.2</v>
      </c>
      <c r="F38" s="9"/>
      <c r="G38" s="10"/>
    </row>
    <row r="39" spans="1:7" ht="15.75" thickBot="1" x14ac:dyDescent="0.3">
      <c r="A39" s="11">
        <v>10</v>
      </c>
      <c r="B39" s="24">
        <v>959.3</v>
      </c>
      <c r="C39" s="39">
        <v>1</v>
      </c>
      <c r="D39" s="18"/>
      <c r="E39" s="33"/>
      <c r="F39" s="33"/>
      <c r="G39" s="34"/>
    </row>
    <row r="40" spans="1:7" ht="16.5" thickTop="1" thickBot="1" x14ac:dyDescent="0.3"/>
    <row r="41" spans="1:7" ht="16.5" thickTop="1" thickBot="1" x14ac:dyDescent="0.3">
      <c r="A41" s="3" t="s">
        <v>13</v>
      </c>
      <c r="B41" s="4">
        <v>20110217</v>
      </c>
      <c r="C41" s="26"/>
      <c r="D41" s="25" t="s">
        <v>14</v>
      </c>
      <c r="E41" s="1" t="s">
        <v>36</v>
      </c>
      <c r="F41" s="1"/>
      <c r="G41" s="2"/>
    </row>
    <row r="42" spans="1:7" ht="16.5" thickTop="1" thickBot="1" x14ac:dyDescent="0.3">
      <c r="A42" s="5" t="s">
        <v>4</v>
      </c>
      <c r="B42" s="23" t="s">
        <v>5</v>
      </c>
      <c r="C42" s="37" t="s">
        <v>23</v>
      </c>
      <c r="D42" s="16" t="s">
        <v>6</v>
      </c>
      <c r="E42" s="6" t="s">
        <v>30</v>
      </c>
      <c r="F42" s="6"/>
      <c r="G42" s="7"/>
    </row>
    <row r="43" spans="1:7" ht="15.75" thickTop="1" x14ac:dyDescent="0.25">
      <c r="A43" s="8">
        <v>1</v>
      </c>
      <c r="B43" s="15">
        <v>1007</v>
      </c>
      <c r="C43" s="38">
        <v>1</v>
      </c>
      <c r="D43" s="17" t="s">
        <v>37</v>
      </c>
      <c r="E43" s="9" t="s">
        <v>17</v>
      </c>
      <c r="F43" s="9"/>
      <c r="G43" s="10"/>
    </row>
    <row r="44" spans="1:7" x14ac:dyDescent="0.25">
      <c r="A44" s="8">
        <v>2</v>
      </c>
      <c r="B44" s="15">
        <v>995.9</v>
      </c>
      <c r="C44" s="38">
        <v>1</v>
      </c>
      <c r="D44" s="17" t="s">
        <v>8</v>
      </c>
      <c r="E44" s="9" t="s">
        <v>9</v>
      </c>
      <c r="F44" s="9"/>
      <c r="G44" s="10"/>
    </row>
    <row r="45" spans="1:7" x14ac:dyDescent="0.25">
      <c r="A45" s="8">
        <v>3</v>
      </c>
      <c r="B45" s="15">
        <v>982.3</v>
      </c>
      <c r="C45" s="38">
        <v>1</v>
      </c>
      <c r="D45" s="17" t="s">
        <v>10</v>
      </c>
      <c r="E45" s="9" t="s">
        <v>18</v>
      </c>
      <c r="F45" s="9" t="s">
        <v>25</v>
      </c>
      <c r="G45" s="10"/>
    </row>
    <row r="46" spans="1:7" x14ac:dyDescent="0.25">
      <c r="A46" s="8">
        <v>4</v>
      </c>
      <c r="B46" s="15">
        <v>1008</v>
      </c>
      <c r="C46" s="38">
        <v>1</v>
      </c>
      <c r="D46" s="17" t="s">
        <v>11</v>
      </c>
      <c r="E46" s="9" t="s">
        <v>19</v>
      </c>
      <c r="F46" s="9" t="s">
        <v>35</v>
      </c>
      <c r="G46" s="21"/>
    </row>
    <row r="47" spans="1:7" ht="15.75" thickBot="1" x14ac:dyDescent="0.3">
      <c r="A47" s="8">
        <v>5</v>
      </c>
      <c r="B47" s="15">
        <v>963.7</v>
      </c>
      <c r="C47" s="38">
        <v>1</v>
      </c>
      <c r="D47" s="18" t="s">
        <v>12</v>
      </c>
      <c r="E47" s="12" t="s">
        <v>32</v>
      </c>
      <c r="F47" s="12"/>
      <c r="G47" s="13"/>
    </row>
    <row r="48" spans="1:7" ht="15.75" thickTop="1" x14ac:dyDescent="0.25">
      <c r="A48" s="8">
        <v>6</v>
      </c>
      <c r="B48" s="15">
        <v>961.9</v>
      </c>
      <c r="C48" s="38">
        <v>1</v>
      </c>
      <c r="D48" s="16" t="s">
        <v>0</v>
      </c>
      <c r="E48" s="14">
        <f>AVERAGE(B43:B52)</f>
        <v>981.65</v>
      </c>
      <c r="F48" s="47">
        <f>124*E48/1000</f>
        <v>121.7246</v>
      </c>
      <c r="G48" s="7"/>
    </row>
    <row r="49" spans="1:7" x14ac:dyDescent="0.25">
      <c r="A49" s="8">
        <v>7</v>
      </c>
      <c r="B49" s="15">
        <v>998</v>
      </c>
      <c r="C49" s="38">
        <v>1</v>
      </c>
      <c r="D49" s="17" t="s">
        <v>1</v>
      </c>
      <c r="E49" s="15">
        <f>STDEV(B43:B52)</f>
        <v>20.611714576370822</v>
      </c>
      <c r="F49" s="22">
        <f>E49/E48</f>
        <v>2.0997009704447431E-2</v>
      </c>
      <c r="G49" s="10"/>
    </row>
    <row r="50" spans="1:7" x14ac:dyDescent="0.25">
      <c r="A50" s="8">
        <v>8</v>
      </c>
      <c r="B50" s="15">
        <v>969.4</v>
      </c>
      <c r="C50" s="38">
        <v>1</v>
      </c>
      <c r="D50" s="17" t="s">
        <v>2</v>
      </c>
      <c r="E50" s="15">
        <f>MIN(B43:B52)</f>
        <v>947.7</v>
      </c>
      <c r="F50" s="9"/>
      <c r="G50" s="10"/>
    </row>
    <row r="51" spans="1:7" x14ac:dyDescent="0.25">
      <c r="A51" s="8">
        <v>9</v>
      </c>
      <c r="B51" s="15">
        <v>982.6</v>
      </c>
      <c r="C51" s="38">
        <v>1</v>
      </c>
      <c r="D51" s="17" t="s">
        <v>3</v>
      </c>
      <c r="E51" s="15">
        <f>MAX(B43:B52)</f>
        <v>1008</v>
      </c>
      <c r="F51" s="9"/>
      <c r="G51" s="10"/>
    </row>
    <row r="52" spans="1:7" ht="15.75" thickBot="1" x14ac:dyDescent="0.3">
      <c r="A52" s="11">
        <v>10</v>
      </c>
      <c r="B52" s="24">
        <v>947.7</v>
      </c>
      <c r="C52" s="39">
        <v>1</v>
      </c>
      <c r="D52" s="18"/>
      <c r="E52" s="33"/>
      <c r="F52" s="33"/>
      <c r="G52" s="34"/>
    </row>
    <row r="53" spans="1:7" ht="16.5" thickTop="1" thickBot="1" x14ac:dyDescent="0.3"/>
    <row r="54" spans="1:7" ht="16.5" thickTop="1" thickBot="1" x14ac:dyDescent="0.3">
      <c r="A54" s="3" t="s">
        <v>13</v>
      </c>
      <c r="B54" s="4">
        <v>20110218</v>
      </c>
      <c r="C54" s="26"/>
      <c r="D54" s="25" t="s">
        <v>14</v>
      </c>
      <c r="E54" s="1" t="s">
        <v>36</v>
      </c>
      <c r="F54" s="1"/>
      <c r="G54" s="2"/>
    </row>
    <row r="55" spans="1:7" ht="16.5" thickTop="1" thickBot="1" x14ac:dyDescent="0.3">
      <c r="A55" s="5" t="s">
        <v>4</v>
      </c>
      <c r="B55" s="23" t="s">
        <v>5</v>
      </c>
      <c r="C55" s="37" t="s">
        <v>23</v>
      </c>
      <c r="D55" s="16" t="s">
        <v>6</v>
      </c>
      <c r="E55" s="6" t="s">
        <v>30</v>
      </c>
      <c r="F55" s="6"/>
      <c r="G55" s="7"/>
    </row>
    <row r="56" spans="1:7" ht="15.75" thickTop="1" x14ac:dyDescent="0.25">
      <c r="A56" s="8">
        <v>1</v>
      </c>
      <c r="B56" s="15">
        <v>1032</v>
      </c>
      <c r="C56" s="38">
        <v>1</v>
      </c>
      <c r="D56" s="17" t="s">
        <v>37</v>
      </c>
      <c r="E56" s="9" t="s">
        <v>17</v>
      </c>
      <c r="F56" s="9"/>
      <c r="G56" s="10"/>
    </row>
    <row r="57" spans="1:7" x14ac:dyDescent="0.25">
      <c r="A57" s="8">
        <v>2</v>
      </c>
      <c r="B57" s="15">
        <v>1021</v>
      </c>
      <c r="C57" s="38">
        <v>1</v>
      </c>
      <c r="D57" s="17" t="s">
        <v>8</v>
      </c>
      <c r="E57" s="9" t="s">
        <v>9</v>
      </c>
      <c r="F57" s="9"/>
      <c r="G57" s="10"/>
    </row>
    <row r="58" spans="1:7" x14ac:dyDescent="0.25">
      <c r="A58" s="8">
        <v>3</v>
      </c>
      <c r="B58" s="15">
        <v>1008</v>
      </c>
      <c r="C58" s="38">
        <v>1</v>
      </c>
      <c r="D58" s="17" t="s">
        <v>10</v>
      </c>
      <c r="E58" s="9" t="s">
        <v>18</v>
      </c>
      <c r="F58" s="9" t="s">
        <v>25</v>
      </c>
      <c r="G58" s="10"/>
    </row>
    <row r="59" spans="1:7" x14ac:dyDescent="0.25">
      <c r="A59" s="8">
        <v>4</v>
      </c>
      <c r="B59" s="15">
        <v>1018</v>
      </c>
      <c r="C59" s="38">
        <v>1</v>
      </c>
      <c r="D59" s="17" t="s">
        <v>11</v>
      </c>
      <c r="E59" s="9" t="s">
        <v>19</v>
      </c>
      <c r="F59" s="9" t="s">
        <v>38</v>
      </c>
      <c r="G59" s="21"/>
    </row>
    <row r="60" spans="1:7" ht="15.75" thickBot="1" x14ac:dyDescent="0.3">
      <c r="A60" s="8">
        <v>5</v>
      </c>
      <c r="B60" s="15">
        <v>1035</v>
      </c>
      <c r="C60" s="38">
        <v>1</v>
      </c>
      <c r="D60" s="18" t="s">
        <v>12</v>
      </c>
      <c r="E60" s="12" t="s">
        <v>32</v>
      </c>
      <c r="F60" s="12"/>
      <c r="G60" s="13"/>
    </row>
    <row r="61" spans="1:7" ht="15.75" thickTop="1" x14ac:dyDescent="0.25">
      <c r="A61" s="8">
        <v>6</v>
      </c>
      <c r="B61" s="15">
        <v>1067</v>
      </c>
      <c r="C61" s="38">
        <v>1</v>
      </c>
      <c r="D61" s="16" t="s">
        <v>0</v>
      </c>
      <c r="E61" s="14">
        <f>AVERAGE(B56:B65)</f>
        <v>1019.9</v>
      </c>
      <c r="F61" s="47">
        <f>124*E61/1000</f>
        <v>126.46759999999999</v>
      </c>
      <c r="G61" s="7"/>
    </row>
    <row r="62" spans="1:7" x14ac:dyDescent="0.25">
      <c r="A62" s="8">
        <v>7</v>
      </c>
      <c r="B62" s="15">
        <v>956.2</v>
      </c>
      <c r="C62" s="38">
        <v>1</v>
      </c>
      <c r="D62" s="17" t="s">
        <v>1</v>
      </c>
      <c r="E62" s="15">
        <f>STDEV(B56:B65)</f>
        <v>31.170865518025906</v>
      </c>
      <c r="F62" s="22">
        <f>E62/E61</f>
        <v>3.0562668416536824E-2</v>
      </c>
      <c r="G62" s="10"/>
    </row>
    <row r="63" spans="1:7" x14ac:dyDescent="0.25">
      <c r="A63" s="8">
        <v>8</v>
      </c>
      <c r="B63" s="15">
        <v>1022</v>
      </c>
      <c r="C63" s="38">
        <v>1</v>
      </c>
      <c r="D63" s="17" t="s">
        <v>2</v>
      </c>
      <c r="E63" s="15">
        <f>MIN(B56:B65)</f>
        <v>956.2</v>
      </c>
      <c r="F63" s="9"/>
      <c r="G63" s="10"/>
    </row>
    <row r="64" spans="1:7" x14ac:dyDescent="0.25">
      <c r="A64" s="8">
        <v>9</v>
      </c>
      <c r="B64" s="15"/>
      <c r="C64" s="38"/>
      <c r="D64" s="17" t="s">
        <v>3</v>
      </c>
      <c r="E64" s="15">
        <f>MAX(B56:B65)</f>
        <v>1067</v>
      </c>
      <c r="F64" s="9"/>
      <c r="G64" s="10"/>
    </row>
    <row r="65" spans="1:7" ht="15.75" thickBot="1" x14ac:dyDescent="0.3">
      <c r="A65" s="11">
        <v>10</v>
      </c>
      <c r="B65" s="24"/>
      <c r="C65" s="39"/>
      <c r="D65" s="18"/>
      <c r="E65" s="33"/>
      <c r="F65" s="33"/>
      <c r="G65" s="34"/>
    </row>
    <row r="66" spans="1:7" ht="15.75" thickTop="1" x14ac:dyDescent="0.25"/>
  </sheetData>
  <conditionalFormatting sqref="C4:C13">
    <cfRule type="iconSet" priority="8">
      <iconSet iconSet="3Symbols2" showValue="0">
        <cfvo type="percent" val="0"/>
        <cfvo type="percent" val="33"/>
        <cfvo type="percent" val="67"/>
      </iconSet>
    </cfRule>
  </conditionalFormatting>
  <conditionalFormatting sqref="C17:C26">
    <cfRule type="iconSet" priority="9">
      <iconSet iconSet="3Symbols2" showValue="0">
        <cfvo type="percent" val="0"/>
        <cfvo type="percent" val="33"/>
        <cfvo type="percent" val="67"/>
      </iconSet>
    </cfRule>
  </conditionalFormatting>
  <conditionalFormatting sqref="C30:C39">
    <cfRule type="iconSet" priority="3">
      <iconSet iconSet="3Symbols2" showValue="0">
        <cfvo type="percent" val="0"/>
        <cfvo type="percent" val="33"/>
        <cfvo type="percent" val="67"/>
      </iconSet>
    </cfRule>
  </conditionalFormatting>
  <conditionalFormatting sqref="C43:C52">
    <cfRule type="iconSet" priority="2">
      <iconSet iconSet="3Symbols2" showValue="0">
        <cfvo type="percent" val="0"/>
        <cfvo type="percent" val="33"/>
        <cfvo type="percent" val="67"/>
      </iconSet>
    </cfRule>
  </conditionalFormatting>
  <conditionalFormatting sqref="C56:C65">
    <cfRule type="iconSet" priority="1">
      <iconSet iconSet="3Symbols2" showValue="0">
        <cfvo type="percent" val="0"/>
        <cfvo type="percent" val="33"/>
        <cfvo type="percent" val="67"/>
      </iconSet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landscape" horizontalDpi="4294967292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20100202</vt:lpstr>
      <vt:lpstr>20100302</vt:lpstr>
      <vt:lpstr>20100312</vt:lpstr>
      <vt:lpstr>20100406</vt:lpstr>
      <vt:lpstr>20110217</vt:lpstr>
      <vt:lpstr>'20110217'!Área_de_impresión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Sergio</cp:lastModifiedBy>
  <cp:lastPrinted>2011-02-18T19:54:39Z</cp:lastPrinted>
  <dcterms:created xsi:type="dcterms:W3CDTF">2010-01-08T18:13:55Z</dcterms:created>
  <dcterms:modified xsi:type="dcterms:W3CDTF">2011-02-18T19:54:57Z</dcterms:modified>
</cp:coreProperties>
</file>